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AD883BC3-8C12-41A5-9C85-BD448146A5D5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1 A01 Pol" sheetId="12" r:id="rId4"/>
    <sheet name="22-002.11 E01 Pol" sheetId="13" r:id="rId5"/>
    <sheet name="22-002.11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'22-002.11 A01 Pol'!$1:$7</definedName>
    <definedName name="_xlnm.Print_Titles" localSheetId="4">'22-002.11 E01 Pol'!$1:$7</definedName>
    <definedName name="_xlnm.Print_Titles" localSheetId="5">'22-002.11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'22-002.11 A01 Pol'!$A$1:$X$154</definedName>
    <definedName name="_xlnm.Print_Area" localSheetId="4">'22-002.11 E01 Pol'!$A$1:$X$151</definedName>
    <definedName name="_xlnm.Print_Area" localSheetId="5">'22-002.11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H42" i="1" s="1"/>
  <c r="I42" i="1" s="1"/>
  <c r="G41" i="1"/>
  <c r="H41" i="1" s="1"/>
  <c r="I41" i="1" s="1"/>
  <c r="F41" i="1"/>
  <c r="G40" i="1"/>
  <c r="H40" i="1" s="1"/>
  <c r="I40" i="1" s="1"/>
  <c r="F40" i="1"/>
  <c r="G39" i="1"/>
  <c r="F39" i="1"/>
  <c r="G17" i="14"/>
  <c r="BA15" i="14"/>
  <c r="BA12" i="14"/>
  <c r="G8" i="14"/>
  <c r="O8" i="14"/>
  <c r="G9" i="14"/>
  <c r="M9" i="14" s="1"/>
  <c r="M8" i="14" s="1"/>
  <c r="I9" i="14"/>
  <c r="I8" i="14" s="1"/>
  <c r="K9" i="14"/>
  <c r="O9" i="14"/>
  <c r="Q9" i="14"/>
  <c r="Q8" i="14" s="1"/>
  <c r="V9" i="14"/>
  <c r="G11" i="14"/>
  <c r="M11" i="14" s="1"/>
  <c r="I11" i="14"/>
  <c r="K11" i="14"/>
  <c r="K8" i="14" s="1"/>
  <c r="O11" i="14"/>
  <c r="Q11" i="14"/>
  <c r="V11" i="14"/>
  <c r="V8" i="14" s="1"/>
  <c r="I13" i="14"/>
  <c r="K13" i="14"/>
  <c r="M13" i="14"/>
  <c r="Q13" i="14"/>
  <c r="V13" i="14"/>
  <c r="G14" i="14"/>
  <c r="G13" i="14" s="1"/>
  <c r="I14" i="14"/>
  <c r="K14" i="14"/>
  <c r="M14" i="14"/>
  <c r="O14" i="14"/>
  <c r="O13" i="14" s="1"/>
  <c r="Q14" i="14"/>
  <c r="V14" i="14"/>
  <c r="AE17" i="14"/>
  <c r="AF17" i="14"/>
  <c r="G141" i="13"/>
  <c r="BA133" i="13"/>
  <c r="G9" i="13"/>
  <c r="G8" i="13" s="1"/>
  <c r="I9" i="13"/>
  <c r="K9" i="13"/>
  <c r="O9" i="13"/>
  <c r="Q9" i="13"/>
  <c r="Q8" i="13" s="1"/>
  <c r="V9" i="13"/>
  <c r="G14" i="13"/>
  <c r="I14" i="13"/>
  <c r="I8" i="13" s="1"/>
  <c r="K14" i="13"/>
  <c r="M14" i="13"/>
  <c r="O14" i="13"/>
  <c r="O8" i="13" s="1"/>
  <c r="Q14" i="13"/>
  <c r="V14" i="13"/>
  <c r="V8" i="13" s="1"/>
  <c r="G23" i="13"/>
  <c r="I23" i="13"/>
  <c r="K23" i="13"/>
  <c r="K8" i="13" s="1"/>
  <c r="M23" i="13"/>
  <c r="O23" i="13"/>
  <c r="Q23" i="13"/>
  <c r="V23" i="13"/>
  <c r="G32" i="13"/>
  <c r="I32" i="13"/>
  <c r="K32" i="13"/>
  <c r="M32" i="13"/>
  <c r="O32" i="13"/>
  <c r="Q32" i="13"/>
  <c r="V32" i="13"/>
  <c r="G36" i="13"/>
  <c r="I36" i="13"/>
  <c r="K36" i="13"/>
  <c r="M36" i="13"/>
  <c r="O36" i="13"/>
  <c r="Q36" i="13"/>
  <c r="V36" i="13"/>
  <c r="G47" i="13"/>
  <c r="M47" i="13" s="1"/>
  <c r="I47" i="13"/>
  <c r="K47" i="13"/>
  <c r="O47" i="13"/>
  <c r="Q47" i="13"/>
  <c r="V47" i="13"/>
  <c r="G54" i="13"/>
  <c r="I54" i="13"/>
  <c r="K54" i="13"/>
  <c r="M54" i="13"/>
  <c r="O54" i="13"/>
  <c r="Q54" i="13"/>
  <c r="V54" i="13"/>
  <c r="G59" i="13"/>
  <c r="I59" i="13"/>
  <c r="K59" i="13"/>
  <c r="M59" i="13"/>
  <c r="O59" i="13"/>
  <c r="Q59" i="13"/>
  <c r="V59" i="13"/>
  <c r="G63" i="13"/>
  <c r="M63" i="13" s="1"/>
  <c r="I63" i="13"/>
  <c r="K63" i="13"/>
  <c r="O63" i="13"/>
  <c r="Q63" i="13"/>
  <c r="V63" i="13"/>
  <c r="G74" i="13"/>
  <c r="I74" i="13"/>
  <c r="K74" i="13"/>
  <c r="M74" i="13"/>
  <c r="O74" i="13"/>
  <c r="Q74" i="13"/>
  <c r="V74" i="13"/>
  <c r="G79" i="13"/>
  <c r="I79" i="13"/>
  <c r="K79" i="13"/>
  <c r="M79" i="13"/>
  <c r="O79" i="13"/>
  <c r="Q79" i="13"/>
  <c r="V79" i="13"/>
  <c r="G84" i="13"/>
  <c r="I84" i="13"/>
  <c r="K84" i="13"/>
  <c r="M84" i="13"/>
  <c r="O84" i="13"/>
  <c r="Q84" i="13"/>
  <c r="V84" i="13"/>
  <c r="G88" i="13"/>
  <c r="I88" i="13"/>
  <c r="K88" i="13"/>
  <c r="M88" i="13"/>
  <c r="O88" i="13"/>
  <c r="Q88" i="13"/>
  <c r="V88" i="13"/>
  <c r="Q92" i="13"/>
  <c r="G93" i="13"/>
  <c r="I93" i="13"/>
  <c r="I92" i="13" s="1"/>
  <c r="K93" i="13"/>
  <c r="M93" i="13"/>
  <c r="O93" i="13"/>
  <c r="Q93" i="13"/>
  <c r="V93" i="13"/>
  <c r="V92" i="13" s="1"/>
  <c r="G97" i="13"/>
  <c r="I97" i="13"/>
  <c r="K97" i="13"/>
  <c r="K92" i="13" s="1"/>
  <c r="M97" i="13"/>
  <c r="O97" i="13"/>
  <c r="O92" i="13" s="1"/>
  <c r="Q97" i="13"/>
  <c r="V97" i="13"/>
  <c r="G101" i="13"/>
  <c r="M101" i="13" s="1"/>
  <c r="I101" i="13"/>
  <c r="K101" i="13"/>
  <c r="O101" i="13"/>
  <c r="Q101" i="13"/>
  <c r="V101" i="13"/>
  <c r="G105" i="13"/>
  <c r="I105" i="13"/>
  <c r="O105" i="13"/>
  <c r="V105" i="13"/>
  <c r="G106" i="13"/>
  <c r="M106" i="13" s="1"/>
  <c r="M105" i="13" s="1"/>
  <c r="I106" i="13"/>
  <c r="K106" i="13"/>
  <c r="K105" i="13" s="1"/>
  <c r="O106" i="13"/>
  <c r="Q106" i="13"/>
  <c r="Q105" i="13" s="1"/>
  <c r="V106" i="13"/>
  <c r="G108" i="13"/>
  <c r="I108" i="13"/>
  <c r="I107" i="13" s="1"/>
  <c r="K108" i="13"/>
  <c r="M108" i="13"/>
  <c r="O108" i="13"/>
  <c r="O107" i="13" s="1"/>
  <c r="Q108" i="13"/>
  <c r="V108" i="13"/>
  <c r="G109" i="13"/>
  <c r="M109" i="13" s="1"/>
  <c r="I109" i="13"/>
  <c r="K109" i="13"/>
  <c r="K107" i="13" s="1"/>
  <c r="O109" i="13"/>
  <c r="Q109" i="13"/>
  <c r="Q107" i="13" s="1"/>
  <c r="V109" i="13"/>
  <c r="G110" i="13"/>
  <c r="I110" i="13"/>
  <c r="K110" i="13"/>
  <c r="M110" i="13"/>
  <c r="O110" i="13"/>
  <c r="Q110" i="13"/>
  <c r="V110" i="13"/>
  <c r="V107" i="13" s="1"/>
  <c r="G111" i="13"/>
  <c r="I111" i="13"/>
  <c r="K111" i="13"/>
  <c r="M111" i="13"/>
  <c r="O111" i="13"/>
  <c r="Q111" i="13"/>
  <c r="V111" i="13"/>
  <c r="G112" i="13"/>
  <c r="M112" i="13" s="1"/>
  <c r="I112" i="13"/>
  <c r="K112" i="13"/>
  <c r="O112" i="13"/>
  <c r="Q112" i="13"/>
  <c r="V112" i="13"/>
  <c r="G113" i="13"/>
  <c r="M113" i="13" s="1"/>
  <c r="I113" i="13"/>
  <c r="K113" i="13"/>
  <c r="O113" i="13"/>
  <c r="Q113" i="13"/>
  <c r="V113" i="13"/>
  <c r="G114" i="13"/>
  <c r="I114" i="13"/>
  <c r="K114" i="13"/>
  <c r="M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I116" i="13"/>
  <c r="K116" i="13"/>
  <c r="M116" i="13"/>
  <c r="O116" i="13"/>
  <c r="Q116" i="13"/>
  <c r="V116" i="13"/>
  <c r="G117" i="13"/>
  <c r="M117" i="13" s="1"/>
  <c r="I117" i="13"/>
  <c r="K117" i="13"/>
  <c r="O117" i="13"/>
  <c r="Q117" i="13"/>
  <c r="V117" i="13"/>
  <c r="G118" i="13"/>
  <c r="I118" i="13"/>
  <c r="K118" i="13"/>
  <c r="M118" i="13"/>
  <c r="O118" i="13"/>
  <c r="Q118" i="13"/>
  <c r="V118" i="13"/>
  <c r="G119" i="13"/>
  <c r="I119" i="13"/>
  <c r="K119" i="13"/>
  <c r="M119" i="13"/>
  <c r="O119" i="13"/>
  <c r="Q119" i="13"/>
  <c r="V119" i="13"/>
  <c r="G120" i="13"/>
  <c r="M120" i="13" s="1"/>
  <c r="I120" i="13"/>
  <c r="K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I122" i="13"/>
  <c r="K122" i="13"/>
  <c r="M122" i="13"/>
  <c r="O122" i="13"/>
  <c r="Q122" i="13"/>
  <c r="V122" i="13"/>
  <c r="G123" i="13"/>
  <c r="M123" i="13" s="1"/>
  <c r="I123" i="13"/>
  <c r="K123" i="13"/>
  <c r="O123" i="13"/>
  <c r="Q123" i="13"/>
  <c r="V123" i="13"/>
  <c r="I124" i="13"/>
  <c r="O124" i="13"/>
  <c r="V124" i="13"/>
  <c r="G125" i="13"/>
  <c r="G124" i="13" s="1"/>
  <c r="I125" i="13"/>
  <c r="K125" i="13"/>
  <c r="K124" i="13" s="1"/>
  <c r="O125" i="13"/>
  <c r="Q125" i="13"/>
  <c r="Q124" i="13" s="1"/>
  <c r="V125" i="13"/>
  <c r="G132" i="13"/>
  <c r="I132" i="13"/>
  <c r="K132" i="13"/>
  <c r="K131" i="13" s="1"/>
  <c r="M132" i="13"/>
  <c r="O132" i="13"/>
  <c r="O131" i="13" s="1"/>
  <c r="Q132" i="13"/>
  <c r="V132" i="13"/>
  <c r="G134" i="13"/>
  <c r="G131" i="13" s="1"/>
  <c r="I134" i="13"/>
  <c r="K134" i="13"/>
  <c r="O134" i="13"/>
  <c r="Q134" i="13"/>
  <c r="Q131" i="13" s="1"/>
  <c r="V134" i="13"/>
  <c r="G135" i="13"/>
  <c r="M135" i="13" s="1"/>
  <c r="I135" i="13"/>
  <c r="I131" i="13" s="1"/>
  <c r="K135" i="13"/>
  <c r="O135" i="13"/>
  <c r="Q135" i="13"/>
  <c r="V135" i="13"/>
  <c r="V131" i="13" s="1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G139" i="13"/>
  <c r="M139" i="13" s="1"/>
  <c r="I139" i="13"/>
  <c r="K139" i="13"/>
  <c r="O139" i="13"/>
  <c r="Q139" i="13"/>
  <c r="V139" i="13"/>
  <c r="AE141" i="13"/>
  <c r="G144" i="12"/>
  <c r="BA136" i="12"/>
  <c r="BA129" i="12"/>
  <c r="BA111" i="12"/>
  <c r="BA27" i="12"/>
  <c r="G9" i="12"/>
  <c r="G8" i="12" s="1"/>
  <c r="I9" i="12"/>
  <c r="I8" i="12" s="1"/>
  <c r="K9" i="12"/>
  <c r="M9" i="12"/>
  <c r="O9" i="12"/>
  <c r="Q9" i="12"/>
  <c r="Q8" i="12" s="1"/>
  <c r="V9" i="12"/>
  <c r="G14" i="12"/>
  <c r="M14" i="12" s="1"/>
  <c r="I14" i="12"/>
  <c r="K14" i="12"/>
  <c r="O14" i="12"/>
  <c r="Q14" i="12"/>
  <c r="V14" i="12"/>
  <c r="V8" i="12" s="1"/>
  <c r="G18" i="12"/>
  <c r="I18" i="12"/>
  <c r="K18" i="12"/>
  <c r="M18" i="12"/>
  <c r="O18" i="12"/>
  <c r="Q18" i="12"/>
  <c r="V18" i="12"/>
  <c r="G22" i="12"/>
  <c r="AF144" i="12" s="1"/>
  <c r="I22" i="12"/>
  <c r="K22" i="12"/>
  <c r="O22" i="12"/>
  <c r="Q22" i="12"/>
  <c r="V22" i="12"/>
  <c r="G26" i="12"/>
  <c r="M26" i="12" s="1"/>
  <c r="I26" i="12"/>
  <c r="K26" i="12"/>
  <c r="O26" i="12"/>
  <c r="Q26" i="12"/>
  <c r="V26" i="12"/>
  <c r="G31" i="12"/>
  <c r="M31" i="12" s="1"/>
  <c r="I31" i="12"/>
  <c r="K31" i="12"/>
  <c r="K8" i="12" s="1"/>
  <c r="O31" i="12"/>
  <c r="Q31" i="12"/>
  <c r="V31" i="12"/>
  <c r="G35" i="12"/>
  <c r="I35" i="12"/>
  <c r="K35" i="12"/>
  <c r="M35" i="12"/>
  <c r="O35" i="12"/>
  <c r="Q35" i="12"/>
  <c r="V35" i="12"/>
  <c r="G40" i="12"/>
  <c r="I40" i="12"/>
  <c r="K40" i="12"/>
  <c r="M40" i="12"/>
  <c r="O40" i="12"/>
  <c r="O8" i="12" s="1"/>
  <c r="Q40" i="12"/>
  <c r="V40" i="12"/>
  <c r="G44" i="12"/>
  <c r="I44" i="12"/>
  <c r="K44" i="12"/>
  <c r="M44" i="12"/>
  <c r="O44" i="12"/>
  <c r="Q44" i="12"/>
  <c r="V44" i="12"/>
  <c r="G49" i="12"/>
  <c r="M49" i="12" s="1"/>
  <c r="I49" i="12"/>
  <c r="K49" i="12"/>
  <c r="O49" i="12"/>
  <c r="Q49" i="12"/>
  <c r="V49" i="12"/>
  <c r="G58" i="12"/>
  <c r="I58" i="12"/>
  <c r="K58" i="12"/>
  <c r="M58" i="12"/>
  <c r="O58" i="12"/>
  <c r="Q58" i="12"/>
  <c r="V58" i="12"/>
  <c r="G62" i="12"/>
  <c r="M62" i="12" s="1"/>
  <c r="I62" i="12"/>
  <c r="K62" i="12"/>
  <c r="O62" i="12"/>
  <c r="Q62" i="12"/>
  <c r="V62" i="12"/>
  <c r="G66" i="12"/>
  <c r="M66" i="12" s="1"/>
  <c r="I66" i="12"/>
  <c r="K66" i="12"/>
  <c r="O66" i="12"/>
  <c r="Q66" i="12"/>
  <c r="V66" i="12"/>
  <c r="G70" i="12"/>
  <c r="M70" i="12" s="1"/>
  <c r="I70" i="12"/>
  <c r="K70" i="12"/>
  <c r="O70" i="12"/>
  <c r="Q70" i="12"/>
  <c r="V70" i="12"/>
  <c r="I74" i="12"/>
  <c r="K74" i="12"/>
  <c r="G75" i="12"/>
  <c r="G74" i="12" s="1"/>
  <c r="I75" i="12"/>
  <c r="K75" i="12"/>
  <c r="M75" i="12"/>
  <c r="O75" i="12"/>
  <c r="O74" i="12" s="1"/>
  <c r="Q75" i="12"/>
  <c r="V75" i="12"/>
  <c r="V74" i="12" s="1"/>
  <c r="G78" i="12"/>
  <c r="I78" i="12"/>
  <c r="K78" i="12"/>
  <c r="M78" i="12"/>
  <c r="O78" i="12"/>
  <c r="Q78" i="12"/>
  <c r="Q74" i="12" s="1"/>
  <c r="V78" i="12"/>
  <c r="G84" i="12"/>
  <c r="M84" i="12" s="1"/>
  <c r="M74" i="12" s="1"/>
  <c r="I84" i="12"/>
  <c r="K84" i="12"/>
  <c r="O84" i="12"/>
  <c r="Q84" i="12"/>
  <c r="V84" i="12"/>
  <c r="G89" i="12"/>
  <c r="I89" i="12"/>
  <c r="K89" i="12"/>
  <c r="M89" i="12"/>
  <c r="O89" i="12"/>
  <c r="Q89" i="12"/>
  <c r="V89" i="12"/>
  <c r="G94" i="12"/>
  <c r="V94" i="12"/>
  <c r="G95" i="12"/>
  <c r="M95" i="12" s="1"/>
  <c r="I95" i="12"/>
  <c r="I94" i="12" s="1"/>
  <c r="K95" i="12"/>
  <c r="O95" i="12"/>
  <c r="O94" i="12" s="1"/>
  <c r="Q95" i="12"/>
  <c r="Q94" i="12" s="1"/>
  <c r="V95" i="12"/>
  <c r="G99" i="12"/>
  <c r="M99" i="12" s="1"/>
  <c r="I99" i="12"/>
  <c r="K99" i="12"/>
  <c r="K94" i="12" s="1"/>
  <c r="O99" i="12"/>
  <c r="Q99" i="12"/>
  <c r="V99" i="12"/>
  <c r="G103" i="12"/>
  <c r="I103" i="12"/>
  <c r="K103" i="12"/>
  <c r="M103" i="12"/>
  <c r="O103" i="12"/>
  <c r="Q103" i="12"/>
  <c r="V103" i="12"/>
  <c r="G107" i="12"/>
  <c r="I107" i="12"/>
  <c r="K107" i="12"/>
  <c r="M107" i="12"/>
  <c r="O107" i="12"/>
  <c r="Q107" i="12"/>
  <c r="V107" i="12"/>
  <c r="G110" i="12"/>
  <c r="I110" i="12"/>
  <c r="K110" i="12"/>
  <c r="M110" i="12"/>
  <c r="O110" i="12"/>
  <c r="Q110" i="12"/>
  <c r="V110" i="12"/>
  <c r="O114" i="12"/>
  <c r="V114" i="12"/>
  <c r="G115" i="12"/>
  <c r="I115" i="12"/>
  <c r="K115" i="12"/>
  <c r="K114" i="12" s="1"/>
  <c r="M115" i="12"/>
  <c r="O115" i="12"/>
  <c r="Q115" i="12"/>
  <c r="Q114" i="12" s="1"/>
  <c r="V115" i="12"/>
  <c r="G118" i="12"/>
  <c r="G114" i="12" s="1"/>
  <c r="I118" i="12"/>
  <c r="K118" i="12"/>
  <c r="O118" i="12"/>
  <c r="Q118" i="12"/>
  <c r="V118" i="12"/>
  <c r="G121" i="12"/>
  <c r="M121" i="12" s="1"/>
  <c r="I121" i="12"/>
  <c r="I114" i="12" s="1"/>
  <c r="K121" i="12"/>
  <c r="O121" i="12"/>
  <c r="Q121" i="12"/>
  <c r="V121" i="12"/>
  <c r="G124" i="12"/>
  <c r="M124" i="12" s="1"/>
  <c r="I124" i="12"/>
  <c r="K124" i="12"/>
  <c r="O124" i="12"/>
  <c r="Q124" i="12"/>
  <c r="V124" i="12"/>
  <c r="I127" i="12"/>
  <c r="K127" i="12"/>
  <c r="M127" i="12"/>
  <c r="Q127" i="12"/>
  <c r="V127" i="12"/>
  <c r="G128" i="12"/>
  <c r="G127" i="12" s="1"/>
  <c r="I128" i="12"/>
  <c r="K128" i="12"/>
  <c r="M128" i="12"/>
  <c r="O128" i="12"/>
  <c r="O127" i="12" s="1"/>
  <c r="Q128" i="12"/>
  <c r="V128" i="12"/>
  <c r="G132" i="12"/>
  <c r="O132" i="12"/>
  <c r="Q132" i="12"/>
  <c r="G133" i="12"/>
  <c r="M133" i="12" s="1"/>
  <c r="M132" i="12" s="1"/>
  <c r="I133" i="12"/>
  <c r="I132" i="12" s="1"/>
  <c r="K133" i="12"/>
  <c r="K132" i="12" s="1"/>
  <c r="O133" i="12"/>
  <c r="Q133" i="12"/>
  <c r="V133" i="12"/>
  <c r="V132" i="12" s="1"/>
  <c r="V134" i="12"/>
  <c r="G135" i="12"/>
  <c r="G134" i="12" s="1"/>
  <c r="I135" i="12"/>
  <c r="K135" i="12"/>
  <c r="O135" i="12"/>
  <c r="O134" i="12" s="1"/>
  <c r="Q135" i="12"/>
  <c r="V135" i="12"/>
  <c r="G137" i="12"/>
  <c r="M137" i="12" s="1"/>
  <c r="I137" i="12"/>
  <c r="I134" i="12" s="1"/>
  <c r="K137" i="12"/>
  <c r="O137" i="12"/>
  <c r="Q137" i="12"/>
  <c r="V137" i="12"/>
  <c r="G138" i="12"/>
  <c r="M138" i="12" s="1"/>
  <c r="I138" i="12"/>
  <c r="K138" i="12"/>
  <c r="K134" i="12" s="1"/>
  <c r="O138" i="12"/>
  <c r="Q138" i="12"/>
  <c r="V138" i="12"/>
  <c r="G139" i="12"/>
  <c r="I139" i="12"/>
  <c r="K139" i="12"/>
  <c r="M139" i="12"/>
  <c r="O139" i="12"/>
  <c r="Q139" i="12"/>
  <c r="V139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Q134" i="12" s="1"/>
  <c r="V142" i="12"/>
  <c r="AE144" i="12"/>
  <c r="I20" i="1"/>
  <c r="I19" i="1"/>
  <c r="I18" i="1"/>
  <c r="I17" i="1"/>
  <c r="I16" i="1"/>
  <c r="I72" i="1"/>
  <c r="J70" i="1" s="1"/>
  <c r="AZ55" i="1"/>
  <c r="AZ53" i="1"/>
  <c r="AZ51" i="1"/>
  <c r="AZ49" i="1"/>
  <c r="AZ47" i="1"/>
  <c r="F44" i="1"/>
  <c r="G44" i="1"/>
  <c r="G25" i="1" s="1"/>
  <c r="A25" i="1" s="1"/>
  <c r="H43" i="1"/>
  <c r="I43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7" i="1" l="1"/>
  <c r="J63" i="1"/>
  <c r="J71" i="1"/>
  <c r="G26" i="1"/>
  <c r="A26" i="1"/>
  <c r="G28" i="1"/>
  <c r="G23" i="1"/>
  <c r="M107" i="13"/>
  <c r="M92" i="13"/>
  <c r="M125" i="13"/>
  <c r="M124" i="13" s="1"/>
  <c r="G107" i="13"/>
  <c r="AF141" i="13"/>
  <c r="G92" i="13"/>
  <c r="M9" i="13"/>
  <c r="M8" i="13" s="1"/>
  <c r="M134" i="13"/>
  <c r="M131" i="13" s="1"/>
  <c r="M94" i="12"/>
  <c r="M118" i="12"/>
  <c r="M114" i="12" s="1"/>
  <c r="M22" i="12"/>
  <c r="M8" i="12" s="1"/>
  <c r="M135" i="12"/>
  <c r="M134" i="12" s="1"/>
  <c r="I21" i="1"/>
  <c r="J64" i="1"/>
  <c r="J68" i="1"/>
  <c r="J61" i="1"/>
  <c r="J65" i="1"/>
  <c r="J69" i="1"/>
  <c r="J62" i="1"/>
  <c r="J66" i="1"/>
  <c r="I39" i="1"/>
  <c r="I44" i="1" s="1"/>
  <c r="A23" i="1" l="1"/>
  <c r="J72" i="1"/>
  <c r="J42" i="1"/>
  <c r="J39" i="1"/>
  <c r="J44" i="1" s="1"/>
  <c r="J41" i="1"/>
  <c r="J43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6383B47-28B7-41FB-B79E-777101947AE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03E4236-88E0-4A38-836D-4BFB052FD4C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2E4E9041-BA81-4B4F-932E-290E93224E2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41BC02-32C5-418B-A060-5347C4530DA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EF3499EB-F02D-4059-B3F2-5C8107F09D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3F2B06-F25F-4CE5-901B-01D7F34479F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<sst xmlns="http://schemas.openxmlformats.org/spreadsheetml/2006/main" count="1221" uniqueCount="327">
  <si>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</si>
  <si>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</si>
  <si>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</si>
  <si>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</si>
  <si>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</si>
  <si>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</si>
  <si>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</si>
  <si>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</si>
  <si>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</si>
  <si>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</si>
  <si>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</si>
  <si>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</si>
  <si>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</si>
  <si>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</si>
  <si>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</si>
  <si>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</si>
  <si>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</si>
  <si>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</si>
  <si>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</si>
  <si>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</si>
  <si>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</si>
  <si>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</si>
  <si>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</si>
  <si>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</si>
  <si>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</si>
  <si>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</si>
  <si>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</si>
  <si>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</si>
  <si>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</si>
  <si>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</si>
  <si>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</si>
  <si>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</si>
  <si>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</si>
  <si>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</si>
  <si>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</si>
  <si>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</si>
  <si>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</si>
  <si>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</si>
  <si>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</si>
  <si>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</si>
  <si>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</si>
  <si>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</si>
  <si>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</si>
  <si>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</si>
  <si>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</si>
  <si>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22-002.11</t>
  </si>
  <si>
    <t>05 NAB AC Veselá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</si>
  <si>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</si>
  <si>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</si>
  <si>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</si>
  <si>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</si>
  <si>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</si>
  <si>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</si>
  <si>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</si>
  <si>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</si>
  <si>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</si>
  <si>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</si>
  <si>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</si>
  <si>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</si>
  <si>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</si>
  <si>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</si>
  <si>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</si>
  <si>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</si>
  <si>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</si>
  <si>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</si>
  <si>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</si>
  <si>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</si>
  <si>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</si>
  <si>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</si>
  <si>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</si>
  <si>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</si>
  <si>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</si>
  <si>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</si>
  <si>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</si>
  <si>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</si>
  <si>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</si>
  <si>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</si>
  <si>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</si>
  <si>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</si>
  <si>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</si>
  <si>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</si>
  <si>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</si>
  <si>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</si>
  <si>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</si>
  <si>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</si>
  <si>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</si>
  <si>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</si>
  <si>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</si>
  <si>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</si>
  <si>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</si>
  <si>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</si>
  <si>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</si>
  <si>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</si>
  <si>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</si>
  <si>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</si>
  <si>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</si>
  <si>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</si>
  <si>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</si>
  <si>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</si>
  <si>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</si>
  <si>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</si>
  <si>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</si>
  <si>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</si>
  <si>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</si>
  <si>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</si>
  <si>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</si>
  <si>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</si>
  <si>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</si>
  <si>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</si>
  <si>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</si>
  <si>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</si>
  <si>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</si>
  <si>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</si>
  <si>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</si>
  <si>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</t>
  </si>
  <si>
    <t>Práce</t>
  </si>
  <si>
    <t>POL1_</t>
  </si>
  <si>
    <t xml:space="preserve">Výkop : </t>
  </si>
  <si>
    <t>VV</t>
  </si>
  <si>
    <t>základ stanice (od odstraněné zpevněné plochy) : (0,5*0,6*0,38)</t>
  </si>
  <si>
    <t>zemění pod stanicí : (0,5*0,6*0,1)</t>
  </si>
  <si>
    <t>Mezisoučet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</si>
  <si>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</si>
  <si>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</si>
  <si>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</si>
  <si>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</si>
  <si>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0,14400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</si>
  <si>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</si>
  <si>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</si>
  <si>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</si>
  <si>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</si>
  <si>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</si>
  <si>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</si>
  <si>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</si>
  <si>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</si>
  <si>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</si>
  <si>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</si>
  <si>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</si>
  <si>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</si>
  <si>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</si>
  <si>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0,14400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</si>
  <si>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</si>
  <si>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</si>
  <si>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</si>
  <si>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</si>
  <si>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</si>
  <si>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</si>
  <si>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</si>
  <si>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</si>
  <si>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</si>
  <si>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</si>
  <si>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</si>
  <si>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</si>
  <si>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</si>
  <si>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</si>
  <si>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</si>
  <si>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</si>
  <si>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</si>
  <si>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</si>
  <si>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</si>
  <si>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</si>
  <si>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</si>
  <si>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</si>
  <si>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</si>
  <si>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</si>
  <si>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113106231R00</t>
  </si>
  <si>
    <t>Rozebrání dlažeb ze zámkové dlažby v kamenivu</t>
  </si>
  <si>
    <t>NS : 0,6*0,5</t>
  </si>
  <si>
    <t>Koeficient okraje: 0,2</t>
  </si>
  <si>
    <t>113107520R00</t>
  </si>
  <si>
    <t>Odstranění podkladu pl. 50 m2,kam.drcené tl.20 cm</t>
  </si>
  <si>
    <t xml:space="preserve">pro výkop : </t>
  </si>
  <si>
    <t>Odkaz na mn. položky pořadí 12 : 0,36000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</si>
  <si>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</si>
  <si>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</si>
  <si>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</si>
  <si>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</si>
  <si>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</si>
  <si>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</si>
  <si>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</si>
  <si>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</si>
  <si>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</si>
  <si>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</si>
  <si>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</si>
  <si>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</si>
  <si>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</si>
  <si>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</si>
  <si>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</si>
  <si>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</si>
  <si>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</si>
  <si>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</si>
  <si>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</si>
  <si>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</si>
  <si>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17 : 0,55000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</si>
  <si>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</si>
  <si>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</si>
  <si>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</si>
  <si>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</si>
  <si>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</si>
  <si>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</si>
  <si>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</si>
  <si>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</si>
  <si>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</si>
  <si>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m</t>
  </si>
  <si>
    <t>NS : 0,6+0,6+0,5+0,5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</si>
  <si>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</si>
  <si>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</si>
  <si>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</si>
  <si>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</si>
  <si>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</si>
  <si>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>pozn č.6 : 2*2</t>
  </si>
  <si>
    <t>915791111R00</t>
  </si>
  <si>
    <t>Předznačení pro značení dělicí čáry,vodicí proužky</t>
  </si>
  <si>
    <t>dělící čáry : 5,0*2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</si>
  <si>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</si>
  <si>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</si>
  <si>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</si>
  <si>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</si>
  <si>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</si>
  <si>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</si>
  <si>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</si>
  <si>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</si>
  <si>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</si>
  <si>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</si>
  <si>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(5,0+1,0)*(2,5+2,5)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</si>
  <si>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</si>
  <si>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</si>
  <si>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</si>
  <si>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</si>
  <si>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</si>
  <si>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</si>
  <si>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</si>
  <si>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</si>
  <si>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</si>
  <si>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</si>
  <si>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</si>
  <si>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</si>
  <si>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</si>
  <si>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</si>
  <si>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</si>
  <si>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</si>
  <si>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</si>
  <si>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</si>
  <si>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</si>
  <si>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</si>
  <si>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</si>
  <si>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</si>
  <si>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</si>
  <si>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</si>
  <si>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 xml:space="preserve">trasa pod komunikací : </t>
  </si>
  <si>
    <t xml:space="preserve">délka = 9,85 m : </t>
  </si>
  <si>
    <t>9,85*0,35*0,9</t>
  </si>
  <si>
    <t>Odkaz na mn. položky pořadí 1 : 3,10275</t>
  </si>
  <si>
    <t xml:space="preserve">Mezideponie -&gt; zásyp : </t>
  </si>
  <si>
    <t>Odkaz na mn. položky pořadí 5 : 4,12038</t>
  </si>
  <si>
    <t xml:space="preserve">- odvoz : </t>
  </si>
  <si>
    <t>Odkaz na mn. položky pořadí 6 : 0,86188*-1</t>
  </si>
  <si>
    <t>9,8*0,35*(1,2-0,25)</t>
  </si>
  <si>
    <t xml:space="preserve">Kamenivo/písek : </t>
  </si>
  <si>
    <t xml:space="preserve">tl. 250mm : </t>
  </si>
  <si>
    <t>0,35*0,25*9,85</t>
  </si>
  <si>
    <t xml:space="preserve">odvoz = objem kameniva : </t>
  </si>
  <si>
    <t>Odkaz na mn. položky pořadí 6 : 0,86188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</si>
  <si>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</si>
  <si>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</si>
  <si>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</si>
  <si>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</si>
  <si>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9,85 m : </t>
  </si>
  <si>
    <t xml:space="preserve">  0,35*0,25*9,85</t>
  </si>
  <si>
    <t>0,90*1800*0,001</t>
  </si>
  <si>
    <t>9,85*0,35</t>
  </si>
  <si>
    <t>9,85*0,50</t>
  </si>
  <si>
    <t>Odkaz na mn. položky pořadí 11 : 4,92500</t>
  </si>
  <si>
    <t>M21000000x01</t>
  </si>
  <si>
    <t>Kabel CYKY 5x16 mm, včetně dodávky a montáže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</si>
  <si>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</si>
  <si>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</si>
  <si>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</si>
  <si>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</si>
  <si>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</si>
  <si>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</si>
  <si>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</si>
  <si>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</si>
  <si>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</si>
  <si>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Rozpojovací skříň SR522 dle projektové dokumentace, pilíř, včetně pojistkové sady, včetně dodávky a montáže</t>
  </si>
  <si>
    <t>POL3_0</t>
  </si>
  <si>
    <t>M21000000x06</t>
  </si>
  <si>
    <t>Vystrojený elektroměrový rozváděč dle projektové dokumentace, pilíř, jištění 3x63 A/B, E.GD</t>
  </si>
  <si>
    <t>M21000000x07</t>
  </si>
  <si>
    <t>PVC chránička prům. 110 mm, včetně montáže</t>
  </si>
  <si>
    <t>M21000000x08</t>
  </si>
  <si>
    <t>PVC chránička prům. 63 mm, včetně montáže</t>
  </si>
  <si>
    <t>M21000000x09</t>
  </si>
  <si>
    <t>FeZn 30x4, včetně montáže</t>
  </si>
  <si>
    <t>M21000000x10</t>
  </si>
  <si>
    <t>FeZn 10 (0,62 kg/m), včetně montáže</t>
  </si>
  <si>
    <t>M21000000x11</t>
  </si>
  <si>
    <t>Spojovací svorka pásek-drát, včetně montáže</t>
  </si>
  <si>
    <t>M21000000x12</t>
  </si>
  <si>
    <t>Gumo-asfaltový sprej</t>
  </si>
  <si>
    <t>M21000000x13</t>
  </si>
  <si>
    <t>Revize</t>
  </si>
  <si>
    <t>kpl</t>
  </si>
  <si>
    <t>M21000000x14</t>
  </si>
  <si>
    <t>Úklid</t>
  </si>
  <si>
    <t>M21000000x15</t>
  </si>
  <si>
    <t>Podružný elektroinstalační materiál</t>
  </si>
  <si>
    <t>M21000000x16</t>
  </si>
  <si>
    <t>Mimostaveništní doprava, přesun hmot a PPV</t>
  </si>
  <si>
    <t>460490012RT1</t>
  </si>
  <si>
    <t>Fólie výstražná z PVC, šířka 33 cm dodávka + montáž</t>
  </si>
  <si>
    <t>9,85</t>
  </si>
  <si>
    <t>Koeficient spád: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</si>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</sst>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P41" sqref="P4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326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'22-002.11 A01 Pol'!AE144+'22-002.11 E01 Pol'!AE141+'22-002.11 O01 Pol'!AE17</f>
        <v>0</v>
      </c>
      <c r="G39" s="100">
        <f>'22-002.11 A01 Pol'!AF144+'22-002.11 E01 Pol'!AF141+'22-002.11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'22-002.11 A01 Pol'!AE144+'22-002.11 E01 Pol'!AE141+'22-002.11 O01 Pol'!AE17</f>
        <v>0</v>
      </c>
      <c r="G40" s="105">
        <f>'22-002.11 A01 Pol'!AF144+'22-002.11 E01 Pol'!AF141+'22-002.11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'22-002.11 A01 Pol'!AE144</f>
        <v>0</v>
      </c>
      <c r="G41" s="101">
        <f>'22-002.11 A01 Pol'!AF144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'22-002.11 E01 Pol'!AE141</f>
        <v>0</v>
      </c>
      <c r="G42" s="101">
        <f>'22-002.11 E01 Pol'!AF141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'22-002.11 O01 Pol'!AE17</f>
        <v>0</v>
      </c>
      <c r="G43" s="101">
        <f>'22-002.11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'22-002.11 A01 Pol'!G8+'22-002.11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'22-002.11 A01 Pol'!G74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'22-002.11 A01 Pol'!G94+'22-002.11 E01 Pol'!G92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'22-002.11 A01 Pol'!G114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'22-002.11 A01 Pol'!G127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'22-002.11 A01 Pol'!G132+'22-002.11 E01 Pol'!G105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'22-002.11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'22-002.11 E01 Pol'!G107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'22-002.11 E01 Pol'!G124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'22-002.11 A01 Pol'!G134+'22-002.11 E01 Pol'!G131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'22-002.11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460E8-D98C-438D-A193-B24D2E0C287C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326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SUMIF(AG9:AG73,"&lt;&gt;NOR",G9:G73)</f>
        <v>0</v>
      </c>
      <c r="H8" s="173"/>
      <c r="I8" s="173">
        <f>SUM(I9:I73)</f>
        <v>0</v>
      </c>
      <c r="J8" s="173"/>
      <c r="K8" s="173">
        <f>SUM(K9:K73)</f>
        <v>0</v>
      </c>
      <c r="L8" s="173"/>
      <c r="M8" s="173">
        <f>SUM(M9:M73)</f>
        <v>0</v>
      </c>
      <c r="N8" s="173"/>
      <c r="O8" s="173">
        <f>SUM(O9:O73)</f>
        <v>0.06</v>
      </c>
      <c r="P8" s="173"/>
      <c r="Q8" s="173">
        <f>SUM(Q9:Q73)</f>
        <v>0.4</v>
      </c>
      <c r="R8" s="173"/>
      <c r="S8" s="173"/>
      <c r="T8" s="174"/>
      <c r="U8" s="168"/>
      <c r="V8" s="168">
        <f>SUM(V9:V73)</f>
        <v>1.3900000000000001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0.14399999999999999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0.67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193" t="s">
        <v>119</v>
      </c>
      <c r="D11" s="158"/>
      <c r="E11" s="159">
        <v>0.114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120</v>
      </c>
      <c r="D12" s="158"/>
      <c r="E12" s="159">
        <v>0.03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0.14399999999999999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5">
        <v>2</v>
      </c>
      <c r="B14" s="176" t="s">
        <v>122</v>
      </c>
      <c r="C14" s="192" t="s">
        <v>123</v>
      </c>
      <c r="D14" s="177" t="s">
        <v>113</v>
      </c>
      <c r="E14" s="178">
        <v>0.14399999999999999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0.66800000000000004</v>
      </c>
      <c r="V14" s="157">
        <f>ROUND(E14*U14,2)</f>
        <v>0.1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125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126</v>
      </c>
      <c r="D16" s="158"/>
      <c r="E16" s="159">
        <v>0.14399999999999999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5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4" t="s">
        <v>121</v>
      </c>
      <c r="D17" s="160"/>
      <c r="E17" s="161">
        <v>0.14399999999999999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1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5">
        <v>3</v>
      </c>
      <c r="B18" s="176" t="s">
        <v>127</v>
      </c>
      <c r="C18" s="192" t="s">
        <v>128</v>
      </c>
      <c r="D18" s="177" t="s">
        <v>113</v>
      </c>
      <c r="E18" s="178">
        <v>0.14399999999999999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21</v>
      </c>
      <c r="M18" s="180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0"/>
      <c r="S18" s="180" t="s">
        <v>114</v>
      </c>
      <c r="T18" s="181" t="s">
        <v>114</v>
      </c>
      <c r="U18" s="157">
        <v>0.59099999999999997</v>
      </c>
      <c r="V18" s="157">
        <f>ROUND(E18*U18,2)</f>
        <v>0.09</v>
      </c>
      <c r="W18" s="157"/>
      <c r="X18" s="157" t="s">
        <v>115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124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125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126</v>
      </c>
      <c r="D20" s="158"/>
      <c r="E20" s="159">
        <v>0.14399999999999999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4" t="s">
        <v>121</v>
      </c>
      <c r="D21" s="160"/>
      <c r="E21" s="161">
        <v>0.14399999999999999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5">
        <v>4</v>
      </c>
      <c r="B22" s="176" t="s">
        <v>129</v>
      </c>
      <c r="C22" s="192" t="s">
        <v>130</v>
      </c>
      <c r="D22" s="177" t="s">
        <v>113</v>
      </c>
      <c r="E22" s="178">
        <v>0.14399999999999999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0.65200000000000002</v>
      </c>
      <c r="V22" s="157">
        <f>ROUND(E22*U22,2)</f>
        <v>0.09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125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126</v>
      </c>
      <c r="D24" s="158"/>
      <c r="E24" s="159">
        <v>0.14399999999999999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4" t="s">
        <v>121</v>
      </c>
      <c r="D25" s="160"/>
      <c r="E25" s="161">
        <v>0.14399999999999999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5</v>
      </c>
      <c r="B26" s="176" t="s">
        <v>131</v>
      </c>
      <c r="C26" s="192" t="s">
        <v>132</v>
      </c>
      <c r="D26" s="177" t="s">
        <v>113</v>
      </c>
      <c r="E26" s="178">
        <v>0.14399999999999999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114</v>
      </c>
      <c r="T26" s="181" t="s">
        <v>114</v>
      </c>
      <c r="U26" s="157">
        <v>3.1E-2</v>
      </c>
      <c r="V26" s="157">
        <f>ROUND(E26*U26,2)</f>
        <v>0</v>
      </c>
      <c r="W26" s="157"/>
      <c r="X26" s="157" t="s">
        <v>115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124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55"/>
      <c r="B27" s="156"/>
      <c r="C27" s="274" t="s">
        <v>133</v>
      </c>
      <c r="D27" s="275"/>
      <c r="E27" s="275"/>
      <c r="F27" s="275"/>
      <c r="G27" s="275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82" t="str">
        <f>C27</f>
        <v>Uložení sypaniny do násypů nebo na skládku s rozprostřením sypaniny ve vrstvách a s hrubým urovnáním.</v>
      </c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125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126</v>
      </c>
      <c r="D29" s="158"/>
      <c r="E29" s="159">
        <v>0.14399999999999999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4" t="s">
        <v>121</v>
      </c>
      <c r="D30" s="160"/>
      <c r="E30" s="161">
        <v>0.14399999999999999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5">
        <v>6</v>
      </c>
      <c r="B31" s="176" t="s">
        <v>135</v>
      </c>
      <c r="C31" s="192" t="s">
        <v>136</v>
      </c>
      <c r="D31" s="177" t="s">
        <v>113</v>
      </c>
      <c r="E31" s="178">
        <v>0.14399999999999999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1.0999999999999999E-2</v>
      </c>
      <c r="V31" s="157">
        <f>ROUND(E31*U31,2)</f>
        <v>0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124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3" t="s">
        <v>125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126</v>
      </c>
      <c r="D33" s="158"/>
      <c r="E33" s="159">
        <v>0.14399999999999999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4" t="s">
        <v>121</v>
      </c>
      <c r="D34" s="160"/>
      <c r="E34" s="161">
        <v>0.14399999999999999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7</v>
      </c>
      <c r="B35" s="176" t="s">
        <v>137</v>
      </c>
      <c r="C35" s="192" t="s">
        <v>138</v>
      </c>
      <c r="D35" s="177" t="s">
        <v>113</v>
      </c>
      <c r="E35" s="178">
        <v>1.44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80">
        <v>0</v>
      </c>
      <c r="O35" s="180">
        <f>ROUND(E35*N35,2)</f>
        <v>0</v>
      </c>
      <c r="P35" s="180">
        <v>0</v>
      </c>
      <c r="Q35" s="180">
        <f>ROUND(E35*P35,2)</f>
        <v>0</v>
      </c>
      <c r="R35" s="180"/>
      <c r="S35" s="180" t="s">
        <v>114</v>
      </c>
      <c r="T35" s="181" t="s">
        <v>114</v>
      </c>
      <c r="U35" s="157">
        <v>0</v>
      </c>
      <c r="V35" s="157">
        <f>ROUND(E35*U35,2)</f>
        <v>0</v>
      </c>
      <c r="W35" s="157"/>
      <c r="X35" s="157" t="s">
        <v>115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3" t="s">
        <v>139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140</v>
      </c>
      <c r="D37" s="158"/>
      <c r="E37" s="159">
        <v>0.14399999999999999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5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4" t="s">
        <v>121</v>
      </c>
      <c r="D38" s="160"/>
      <c r="E38" s="161">
        <v>0.14399999999999999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1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5" t="s">
        <v>141</v>
      </c>
      <c r="D39" s="162"/>
      <c r="E39" s="163">
        <v>1.296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4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8</v>
      </c>
      <c r="B40" s="176" t="s">
        <v>142</v>
      </c>
      <c r="C40" s="192" t="s">
        <v>143</v>
      </c>
      <c r="D40" s="177" t="s">
        <v>113</v>
      </c>
      <c r="E40" s="178">
        <v>0.14399999999999999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0</v>
      </c>
      <c r="V40" s="157">
        <f>ROUND(E40*U40,2)</f>
        <v>0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124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3" t="s">
        <v>139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140</v>
      </c>
      <c r="D42" s="158"/>
      <c r="E42" s="159">
        <v>0.14399999999999999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4" t="s">
        <v>121</v>
      </c>
      <c r="D43" s="160"/>
      <c r="E43" s="161">
        <v>0.14399999999999999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9</v>
      </c>
      <c r="B44" s="176" t="s">
        <v>144</v>
      </c>
      <c r="C44" s="192" t="s">
        <v>145</v>
      </c>
      <c r="D44" s="177" t="s">
        <v>113</v>
      </c>
      <c r="E44" s="178">
        <v>0.03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0.20200000000000001</v>
      </c>
      <c r="V44" s="157">
        <f>ROUND(E44*U44,2)</f>
        <v>0.01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124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4" t="s">
        <v>146</v>
      </c>
      <c r="D45" s="275"/>
      <c r="E45" s="275"/>
      <c r="F45" s="275"/>
      <c r="G45" s="275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134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3" t="s">
        <v>147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3" t="s">
        <v>120</v>
      </c>
      <c r="D47" s="158"/>
      <c r="E47" s="159">
        <v>0.03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4" t="s">
        <v>121</v>
      </c>
      <c r="D48" s="160"/>
      <c r="E48" s="161">
        <v>0.03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1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10</v>
      </c>
      <c r="B49" s="176" t="s">
        <v>148</v>
      </c>
      <c r="C49" s="192" t="s">
        <v>149</v>
      </c>
      <c r="D49" s="177" t="s">
        <v>150</v>
      </c>
      <c r="E49" s="178">
        <v>5.9400000000000001E-2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80">
        <v>1</v>
      </c>
      <c r="O49" s="180">
        <f>ROUND(E49*N49,2)</f>
        <v>0.06</v>
      </c>
      <c r="P49" s="180">
        <v>0</v>
      </c>
      <c r="Q49" s="180">
        <f>ROUND(E49*P49,2)</f>
        <v>0</v>
      </c>
      <c r="R49" s="180" t="s">
        <v>151</v>
      </c>
      <c r="S49" s="180" t="s">
        <v>114</v>
      </c>
      <c r="T49" s="181" t="s">
        <v>114</v>
      </c>
      <c r="U49" s="157">
        <v>0</v>
      </c>
      <c r="V49" s="157">
        <f>ROUND(E49*U49,2)</f>
        <v>0</v>
      </c>
      <c r="W49" s="157"/>
      <c r="X49" s="157" t="s">
        <v>152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153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6" t="s">
        <v>154</v>
      </c>
      <c r="D50" s="164"/>
      <c r="E50" s="165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7" t="s">
        <v>155</v>
      </c>
      <c r="D51" s="164"/>
      <c r="E51" s="165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2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7" t="s">
        <v>156</v>
      </c>
      <c r="D52" s="164"/>
      <c r="E52" s="165">
        <v>0.03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2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8" t="s">
        <v>157</v>
      </c>
      <c r="D53" s="166"/>
      <c r="E53" s="167">
        <v>0.03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3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6" t="s">
        <v>158</v>
      </c>
      <c r="D54" s="164"/>
      <c r="E54" s="165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159</v>
      </c>
      <c r="D55" s="158"/>
      <c r="E55" s="159">
        <v>5.3999999999999999E-2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4" t="s">
        <v>121</v>
      </c>
      <c r="D56" s="160"/>
      <c r="E56" s="161">
        <v>5.3999999999999999E-2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1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5" t="s">
        <v>160</v>
      </c>
      <c r="D57" s="162"/>
      <c r="E57" s="163">
        <v>5.4000000000000003E-3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4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5">
        <v>11</v>
      </c>
      <c r="B58" s="176" t="s">
        <v>161</v>
      </c>
      <c r="C58" s="192" t="s">
        <v>162</v>
      </c>
      <c r="D58" s="177" t="s">
        <v>163</v>
      </c>
      <c r="E58" s="178">
        <v>0.3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114</v>
      </c>
      <c r="T58" s="181" t="s">
        <v>114</v>
      </c>
      <c r="U58" s="157">
        <v>1.7999999999999999E-2</v>
      </c>
      <c r="V58" s="157">
        <f>ROUND(E58*U58,2)</f>
        <v>0.01</v>
      </c>
      <c r="W58" s="157"/>
      <c r="X58" s="157" t="s">
        <v>115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116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3" t="s">
        <v>117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164</v>
      </c>
      <c r="D60" s="158"/>
      <c r="E60" s="159">
        <v>0.3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4" t="s">
        <v>121</v>
      </c>
      <c r="D61" s="160"/>
      <c r="E61" s="161">
        <v>0.3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1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5">
        <v>12</v>
      </c>
      <c r="B62" s="176" t="s">
        <v>165</v>
      </c>
      <c r="C62" s="192" t="s">
        <v>166</v>
      </c>
      <c r="D62" s="177" t="s">
        <v>163</v>
      </c>
      <c r="E62" s="178">
        <v>0.36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80">
        <v>0</v>
      </c>
      <c r="O62" s="180">
        <f>ROUND(E62*N62,2)</f>
        <v>0</v>
      </c>
      <c r="P62" s="180">
        <v>0.22500000000000001</v>
      </c>
      <c r="Q62" s="180">
        <f>ROUND(E62*P62,2)</f>
        <v>0.08</v>
      </c>
      <c r="R62" s="180"/>
      <c r="S62" s="180" t="s">
        <v>114</v>
      </c>
      <c r="T62" s="181" t="s">
        <v>114</v>
      </c>
      <c r="U62" s="157">
        <v>0.14199999999999999</v>
      </c>
      <c r="V62" s="157">
        <f>ROUND(E62*U62,2)</f>
        <v>0.05</v>
      </c>
      <c r="W62" s="157"/>
      <c r="X62" s="157" t="s">
        <v>115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116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3" t="s">
        <v>167</v>
      </c>
      <c r="D63" s="158"/>
      <c r="E63" s="159">
        <v>0.3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4" t="s">
        <v>121</v>
      </c>
      <c r="D64" s="160"/>
      <c r="E64" s="161">
        <v>0.3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5" t="s">
        <v>168</v>
      </c>
      <c r="D65" s="162"/>
      <c r="E65" s="163">
        <v>0.06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4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5">
        <v>13</v>
      </c>
      <c r="B66" s="176" t="s">
        <v>169</v>
      </c>
      <c r="C66" s="192" t="s">
        <v>170</v>
      </c>
      <c r="D66" s="177" t="s">
        <v>163</v>
      </c>
      <c r="E66" s="178">
        <v>0.36</v>
      </c>
      <c r="F66" s="179"/>
      <c r="G66" s="180">
        <f>ROUND(E66*F66,2)</f>
        <v>0</v>
      </c>
      <c r="H66" s="179"/>
      <c r="I66" s="180">
        <f>ROUND(E66*H66,2)</f>
        <v>0</v>
      </c>
      <c r="J66" s="179"/>
      <c r="K66" s="180">
        <f>ROUND(E66*J66,2)</f>
        <v>0</v>
      </c>
      <c r="L66" s="180">
        <v>21</v>
      </c>
      <c r="M66" s="180">
        <f>G66*(1+L66/100)</f>
        <v>0</v>
      </c>
      <c r="N66" s="180">
        <v>0</v>
      </c>
      <c r="O66" s="180">
        <f>ROUND(E66*N66,2)</f>
        <v>0</v>
      </c>
      <c r="P66" s="180">
        <v>0.44</v>
      </c>
      <c r="Q66" s="180">
        <f>ROUND(E66*P66,2)</f>
        <v>0.16</v>
      </c>
      <c r="R66" s="180"/>
      <c r="S66" s="180" t="s">
        <v>114</v>
      </c>
      <c r="T66" s="181" t="s">
        <v>114</v>
      </c>
      <c r="U66" s="157">
        <v>0.63200000000000001</v>
      </c>
      <c r="V66" s="157">
        <f>ROUND(E66*U66,2)</f>
        <v>0.23</v>
      </c>
      <c r="W66" s="157"/>
      <c r="X66" s="157" t="s">
        <v>115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116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3" t="s">
        <v>171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3" t="s">
        <v>172</v>
      </c>
      <c r="D68" s="158"/>
      <c r="E68" s="159">
        <v>0.36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5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4" t="s">
        <v>121</v>
      </c>
      <c r="D69" s="160"/>
      <c r="E69" s="161">
        <v>0.36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1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14</v>
      </c>
      <c r="B70" s="176" t="s">
        <v>173</v>
      </c>
      <c r="C70" s="192" t="s">
        <v>174</v>
      </c>
      <c r="D70" s="177" t="s">
        <v>163</v>
      </c>
      <c r="E70" s="178">
        <v>0.36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0.44</v>
      </c>
      <c r="Q70" s="180">
        <f>ROUND(E70*P70,2)</f>
        <v>0.16</v>
      </c>
      <c r="R70" s="180"/>
      <c r="S70" s="180" t="s">
        <v>114</v>
      </c>
      <c r="T70" s="181" t="s">
        <v>114</v>
      </c>
      <c r="U70" s="157">
        <v>0.376</v>
      </c>
      <c r="V70" s="157">
        <f>ROUND(E70*U70,2)</f>
        <v>0.14000000000000001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3" t="s">
        <v>171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3" t="s">
        <v>172</v>
      </c>
      <c r="D72" s="158"/>
      <c r="E72" s="159">
        <v>0.36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4" t="s">
        <v>121</v>
      </c>
      <c r="D73" s="160"/>
      <c r="E73" s="161">
        <v>0.36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9" t="s">
        <v>109</v>
      </c>
      <c r="B74" s="170" t="s">
        <v>65</v>
      </c>
      <c r="C74" s="191" t="s">
        <v>66</v>
      </c>
      <c r="D74" s="171"/>
      <c r="E74" s="172"/>
      <c r="F74" s="173"/>
      <c r="G74" s="173">
        <f>SUMIF(AG75:AG93,"&lt;&gt;NOR",G75:G93)</f>
        <v>0</v>
      </c>
      <c r="H74" s="173"/>
      <c r="I74" s="173">
        <f>SUM(I75:I93)</f>
        <v>0</v>
      </c>
      <c r="J74" s="173"/>
      <c r="K74" s="173">
        <f>SUM(K75:K93)</f>
        <v>0</v>
      </c>
      <c r="L74" s="173"/>
      <c r="M74" s="173">
        <f>SUM(M75:M93)</f>
        <v>0</v>
      </c>
      <c r="N74" s="173"/>
      <c r="O74" s="173">
        <f>SUM(O75:O93)</f>
        <v>0.84</v>
      </c>
      <c r="P74" s="173"/>
      <c r="Q74" s="173">
        <f>SUM(Q75:Q93)</f>
        <v>0</v>
      </c>
      <c r="R74" s="173"/>
      <c r="S74" s="173"/>
      <c r="T74" s="174"/>
      <c r="U74" s="168"/>
      <c r="V74" s="168">
        <f>SUM(V75:V93)</f>
        <v>1.71</v>
      </c>
      <c r="W74" s="168"/>
      <c r="X74" s="168"/>
      <c r="AG74" t="s">
        <v>110</v>
      </c>
    </row>
    <row r="75" spans="1:60" outlineLevel="1" x14ac:dyDescent="0.2">
      <c r="A75" s="175">
        <v>15</v>
      </c>
      <c r="B75" s="176" t="s">
        <v>175</v>
      </c>
      <c r="C75" s="192" t="s">
        <v>176</v>
      </c>
      <c r="D75" s="177" t="s">
        <v>177</v>
      </c>
      <c r="E75" s="178">
        <v>2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80">
        <v>1.6299999999999999E-3</v>
      </c>
      <c r="O75" s="180">
        <f>ROUND(E75*N75,2)</f>
        <v>0</v>
      </c>
      <c r="P75" s="180">
        <v>0</v>
      </c>
      <c r="Q75" s="180">
        <f>ROUND(E75*P75,2)</f>
        <v>0</v>
      </c>
      <c r="R75" s="180"/>
      <c r="S75" s="180" t="s">
        <v>114</v>
      </c>
      <c r="T75" s="181" t="s">
        <v>114</v>
      </c>
      <c r="U75" s="157">
        <v>0.4</v>
      </c>
      <c r="V75" s="157">
        <f>ROUND(E75*U75,2)</f>
        <v>0.8</v>
      </c>
      <c r="W75" s="157"/>
      <c r="X75" s="157" t="s">
        <v>115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124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178</v>
      </c>
      <c r="D76" s="158"/>
      <c r="E76" s="159">
        <v>2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4" t="s">
        <v>121</v>
      </c>
      <c r="D77" s="160"/>
      <c r="E77" s="161">
        <v>2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5">
        <v>16</v>
      </c>
      <c r="B78" s="176" t="s">
        <v>179</v>
      </c>
      <c r="C78" s="192" t="s">
        <v>180</v>
      </c>
      <c r="D78" s="177" t="s">
        <v>113</v>
      </c>
      <c r="E78" s="178">
        <v>0.32400000000000001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80">
        <v>2.5249999999999999</v>
      </c>
      <c r="O78" s="180">
        <f>ROUND(E78*N78,2)</f>
        <v>0.82</v>
      </c>
      <c r="P78" s="180">
        <v>0</v>
      </c>
      <c r="Q78" s="180">
        <f>ROUND(E78*P78,2)</f>
        <v>0</v>
      </c>
      <c r="R78" s="180"/>
      <c r="S78" s="180" t="s">
        <v>114</v>
      </c>
      <c r="T78" s="181" t="s">
        <v>114</v>
      </c>
      <c r="U78" s="157">
        <v>0.47699999999999998</v>
      </c>
      <c r="V78" s="157">
        <f>ROUND(E78*U78,2)</f>
        <v>0.15</v>
      </c>
      <c r="W78" s="157"/>
      <c r="X78" s="157" t="s">
        <v>115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124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274" t="s">
        <v>181</v>
      </c>
      <c r="D79" s="275"/>
      <c r="E79" s="275"/>
      <c r="F79" s="275"/>
      <c r="G79" s="275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134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3" t="s">
        <v>182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3" t="s">
        <v>183</v>
      </c>
      <c r="D81" s="158"/>
      <c r="E81" s="159">
        <v>0.27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4" t="s">
        <v>121</v>
      </c>
      <c r="D82" s="160"/>
      <c r="E82" s="161">
        <v>0.27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1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5" t="s">
        <v>184</v>
      </c>
      <c r="D83" s="162"/>
      <c r="E83" s="163">
        <v>5.3999999999999999E-2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4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17</v>
      </c>
      <c r="B84" s="176" t="s">
        <v>185</v>
      </c>
      <c r="C84" s="192" t="s">
        <v>186</v>
      </c>
      <c r="D84" s="177" t="s">
        <v>163</v>
      </c>
      <c r="E84" s="178">
        <v>0.55000000000000004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3.9199999999999999E-2</v>
      </c>
      <c r="O84" s="180">
        <f>ROUND(E84*N84,2)</f>
        <v>0.02</v>
      </c>
      <c r="P84" s="180">
        <v>0</v>
      </c>
      <c r="Q84" s="180">
        <f>ROUND(E84*P84,2)</f>
        <v>0</v>
      </c>
      <c r="R84" s="180"/>
      <c r="S84" s="180" t="s">
        <v>114</v>
      </c>
      <c r="T84" s="181" t="s">
        <v>114</v>
      </c>
      <c r="U84" s="157">
        <v>1.05</v>
      </c>
      <c r="V84" s="157">
        <f>ROUND(E84*U84,2)</f>
        <v>0.57999999999999996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124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182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187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3" t="s">
        <v>188</v>
      </c>
      <c r="D87" s="158"/>
      <c r="E87" s="159">
        <v>0.55000000000000004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4" t="s">
        <v>121</v>
      </c>
      <c r="D88" s="160"/>
      <c r="E88" s="161">
        <v>0.55000000000000004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5">
        <v>18</v>
      </c>
      <c r="B89" s="176" t="s">
        <v>189</v>
      </c>
      <c r="C89" s="192" t="s">
        <v>190</v>
      </c>
      <c r="D89" s="177" t="s">
        <v>163</v>
      </c>
      <c r="E89" s="178">
        <v>0.55000000000000004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80">
        <v>0</v>
      </c>
      <c r="O89" s="180">
        <f>ROUND(E89*N89,2)</f>
        <v>0</v>
      </c>
      <c r="P89" s="180">
        <v>0</v>
      </c>
      <c r="Q89" s="180">
        <f>ROUND(E89*P89,2)</f>
        <v>0</v>
      </c>
      <c r="R89" s="180"/>
      <c r="S89" s="180" t="s">
        <v>114</v>
      </c>
      <c r="T89" s="181" t="s">
        <v>114</v>
      </c>
      <c r="U89" s="157">
        <v>0.32</v>
      </c>
      <c r="V89" s="157">
        <f>ROUND(E89*U89,2)</f>
        <v>0.18</v>
      </c>
      <c r="W89" s="157"/>
      <c r="X89" s="157" t="s">
        <v>115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124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274" t="s">
        <v>191</v>
      </c>
      <c r="D90" s="275"/>
      <c r="E90" s="275"/>
      <c r="F90" s="275"/>
      <c r="G90" s="275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134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192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3" t="s">
        <v>193</v>
      </c>
      <c r="D92" s="158"/>
      <c r="E92" s="159">
        <v>0.55000000000000004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5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4" t="s">
        <v>121</v>
      </c>
      <c r="D93" s="160"/>
      <c r="E93" s="161">
        <v>0.55000000000000004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1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x14ac:dyDescent="0.2">
      <c r="A94" s="169" t="s">
        <v>109</v>
      </c>
      <c r="B94" s="170" t="s">
        <v>67</v>
      </c>
      <c r="C94" s="191" t="s">
        <v>68</v>
      </c>
      <c r="D94" s="171"/>
      <c r="E94" s="172"/>
      <c r="F94" s="173"/>
      <c r="G94" s="173">
        <f>SUMIF(AG95:AG113,"&lt;&gt;NOR",G95:G113)</f>
        <v>0</v>
      </c>
      <c r="H94" s="173"/>
      <c r="I94" s="173">
        <f>SUM(I95:I113)</f>
        <v>0</v>
      </c>
      <c r="J94" s="173"/>
      <c r="K94" s="173">
        <f>SUM(K95:K113)</f>
        <v>0</v>
      </c>
      <c r="L94" s="173"/>
      <c r="M94" s="173">
        <f>SUM(M95:M113)</f>
        <v>0</v>
      </c>
      <c r="N94" s="173"/>
      <c r="O94" s="173">
        <f>SUM(O95:O113)</f>
        <v>0.65999999999999992</v>
      </c>
      <c r="P94" s="173"/>
      <c r="Q94" s="173">
        <f>SUM(Q95:Q113)</f>
        <v>0</v>
      </c>
      <c r="R94" s="173"/>
      <c r="S94" s="173"/>
      <c r="T94" s="174"/>
      <c r="U94" s="168"/>
      <c r="V94" s="168">
        <f>SUM(V95:V113)</f>
        <v>1.1399999999999999</v>
      </c>
      <c r="W94" s="168"/>
      <c r="X94" s="168"/>
      <c r="AG94" t="s">
        <v>110</v>
      </c>
    </row>
    <row r="95" spans="1:60" outlineLevel="1" x14ac:dyDescent="0.2">
      <c r="A95" s="175">
        <v>19</v>
      </c>
      <c r="B95" s="176" t="s">
        <v>194</v>
      </c>
      <c r="C95" s="192" t="s">
        <v>195</v>
      </c>
      <c r="D95" s="177" t="s">
        <v>163</v>
      </c>
      <c r="E95" s="178">
        <v>0.36</v>
      </c>
      <c r="F95" s="179"/>
      <c r="G95" s="180">
        <f>ROUND(E95*F95,2)</f>
        <v>0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0</v>
      </c>
      <c r="N95" s="180">
        <v>7.3899999999999993E-2</v>
      </c>
      <c r="O95" s="180">
        <f>ROUND(E95*N95,2)</f>
        <v>0.03</v>
      </c>
      <c r="P95" s="180">
        <v>0</v>
      </c>
      <c r="Q95" s="180">
        <f>ROUND(E95*P95,2)</f>
        <v>0</v>
      </c>
      <c r="R95" s="180"/>
      <c r="S95" s="180" t="s">
        <v>114</v>
      </c>
      <c r="T95" s="181" t="s">
        <v>114</v>
      </c>
      <c r="U95" s="157">
        <v>0.47799999999999998</v>
      </c>
      <c r="V95" s="157">
        <f>ROUND(E95*U95,2)</f>
        <v>0.17</v>
      </c>
      <c r="W95" s="157"/>
      <c r="X95" s="157" t="s">
        <v>115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116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3" t="s">
        <v>196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172</v>
      </c>
      <c r="D97" s="158"/>
      <c r="E97" s="159">
        <v>0.36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5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4" t="s">
        <v>121</v>
      </c>
      <c r="D98" s="160"/>
      <c r="E98" s="161">
        <v>0.36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1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20</v>
      </c>
      <c r="B99" s="176" t="s">
        <v>197</v>
      </c>
      <c r="C99" s="192" t="s">
        <v>198</v>
      </c>
      <c r="D99" s="177" t="s">
        <v>163</v>
      </c>
      <c r="E99" s="178">
        <v>0.36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0.40481</v>
      </c>
      <c r="O99" s="180">
        <f>ROUND(E99*N99,2)</f>
        <v>0.15</v>
      </c>
      <c r="P99" s="180">
        <v>0</v>
      </c>
      <c r="Q99" s="180">
        <f>ROUND(E99*P99,2)</f>
        <v>0</v>
      </c>
      <c r="R99" s="180"/>
      <c r="S99" s="180" t="s">
        <v>114</v>
      </c>
      <c r="T99" s="181" t="s">
        <v>114</v>
      </c>
      <c r="U99" s="157">
        <v>1.9E-2</v>
      </c>
      <c r="V99" s="157">
        <f>ROUND(E99*U99,2)</f>
        <v>0.01</v>
      </c>
      <c r="W99" s="157"/>
      <c r="X99" s="157" t="s">
        <v>115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3" t="s">
        <v>196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3" t="s">
        <v>172</v>
      </c>
      <c r="D101" s="158"/>
      <c r="E101" s="159">
        <v>0.36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4" t="s">
        <v>121</v>
      </c>
      <c r="D102" s="160"/>
      <c r="E102" s="161">
        <v>0.36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1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5">
        <v>21</v>
      </c>
      <c r="B103" s="176" t="s">
        <v>199</v>
      </c>
      <c r="C103" s="192" t="s">
        <v>200</v>
      </c>
      <c r="D103" s="177" t="s">
        <v>163</v>
      </c>
      <c r="E103" s="178">
        <v>0.36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80">
        <v>0.441</v>
      </c>
      <c r="O103" s="180">
        <f>ROUND(E103*N103,2)</f>
        <v>0.16</v>
      </c>
      <c r="P103" s="180">
        <v>0</v>
      </c>
      <c r="Q103" s="180">
        <f>ROUND(E103*P103,2)</f>
        <v>0</v>
      </c>
      <c r="R103" s="180"/>
      <c r="S103" s="180" t="s">
        <v>114</v>
      </c>
      <c r="T103" s="181" t="s">
        <v>114</v>
      </c>
      <c r="U103" s="157">
        <v>2.9000000000000001E-2</v>
      </c>
      <c r="V103" s="157">
        <f>ROUND(E103*U103,2)</f>
        <v>0.01</v>
      </c>
      <c r="W103" s="157"/>
      <c r="X103" s="157" t="s">
        <v>115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3" t="s">
        <v>196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3" t="s">
        <v>172</v>
      </c>
      <c r="D105" s="158"/>
      <c r="E105" s="159">
        <v>0.36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4" t="s">
        <v>121</v>
      </c>
      <c r="D106" s="160"/>
      <c r="E106" s="161">
        <v>0.36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22</v>
      </c>
      <c r="B107" s="176" t="s">
        <v>201</v>
      </c>
      <c r="C107" s="192" t="s">
        <v>202</v>
      </c>
      <c r="D107" s="177" t="s">
        <v>203</v>
      </c>
      <c r="E107" s="178">
        <v>2.2000000000000002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3.6000000000000002E-4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114</v>
      </c>
      <c r="T107" s="181" t="s">
        <v>114</v>
      </c>
      <c r="U107" s="157">
        <v>0.43</v>
      </c>
      <c r="V107" s="157">
        <f>ROUND(E107*U107,2)</f>
        <v>0.95</v>
      </c>
      <c r="W107" s="157"/>
      <c r="X107" s="157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204</v>
      </c>
      <c r="D108" s="158"/>
      <c r="E108" s="159">
        <v>2.2000000000000002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4" t="s">
        <v>121</v>
      </c>
      <c r="D109" s="160"/>
      <c r="E109" s="161">
        <v>2.2000000000000002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5">
        <v>23</v>
      </c>
      <c r="B110" s="176" t="s">
        <v>205</v>
      </c>
      <c r="C110" s="192" t="s">
        <v>206</v>
      </c>
      <c r="D110" s="177" t="s">
        <v>177</v>
      </c>
      <c r="E110" s="178">
        <v>4</v>
      </c>
      <c r="F110" s="179"/>
      <c r="G110" s="180">
        <f>ROUND(E110*F110,2)</f>
        <v>0</v>
      </c>
      <c r="H110" s="179"/>
      <c r="I110" s="180">
        <f>ROUND(E110*H110,2)</f>
        <v>0</v>
      </c>
      <c r="J110" s="179"/>
      <c r="K110" s="180">
        <f>ROUND(E110*J110,2)</f>
        <v>0</v>
      </c>
      <c r="L110" s="180">
        <v>21</v>
      </c>
      <c r="M110" s="180">
        <f>G110*(1+L110/100)</f>
        <v>0</v>
      </c>
      <c r="N110" s="180">
        <v>8.1000000000000003E-2</v>
      </c>
      <c r="O110" s="180">
        <f>ROUND(E110*N110,2)</f>
        <v>0.32</v>
      </c>
      <c r="P110" s="180">
        <v>0</v>
      </c>
      <c r="Q110" s="180">
        <f>ROUND(E110*P110,2)</f>
        <v>0</v>
      </c>
      <c r="R110" s="180"/>
      <c r="S110" s="180" t="s">
        <v>207</v>
      </c>
      <c r="T110" s="181" t="s">
        <v>208</v>
      </c>
      <c r="U110" s="157">
        <v>0</v>
      </c>
      <c r="V110" s="157">
        <f>ROUND(E110*U110,2)</f>
        <v>0</v>
      </c>
      <c r="W110" s="157"/>
      <c r="X110" s="157" t="s">
        <v>115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124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55"/>
      <c r="B111" s="156"/>
      <c r="C111" s="274" t="s">
        <v>209</v>
      </c>
      <c r="D111" s="275"/>
      <c r="E111" s="275"/>
      <c r="F111" s="275"/>
      <c r="G111" s="275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134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82" t="str">
        <f>C111</f>
        <v>Parkovací retardér, opatření proti poškození nabíjecí stanice automobilem, dodávka včetně kotvících prvků, reflexní povrchová úprava žlutočerná.</v>
      </c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210</v>
      </c>
      <c r="D112" s="158"/>
      <c r="E112" s="159">
        <v>4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4" t="s">
        <v>121</v>
      </c>
      <c r="D113" s="160"/>
      <c r="E113" s="161">
        <v>4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A114" s="169" t="s">
        <v>109</v>
      </c>
      <c r="B114" s="170" t="s">
        <v>69</v>
      </c>
      <c r="C114" s="191" t="s">
        <v>70</v>
      </c>
      <c r="D114" s="171"/>
      <c r="E114" s="172"/>
      <c r="F114" s="173"/>
      <c r="G114" s="173">
        <f>SUMIF(AG115:AG126,"&lt;&gt;NOR",G115:G126)</f>
        <v>0</v>
      </c>
      <c r="H114" s="173"/>
      <c r="I114" s="173">
        <f>SUM(I115:I126)</f>
        <v>0</v>
      </c>
      <c r="J114" s="173"/>
      <c r="K114" s="173">
        <f>SUM(K115:K126)</f>
        <v>0</v>
      </c>
      <c r="L114" s="173"/>
      <c r="M114" s="173">
        <f>SUM(M115:M126)</f>
        <v>0</v>
      </c>
      <c r="N114" s="173"/>
      <c r="O114" s="173">
        <f>SUM(O115:O126)</f>
        <v>0</v>
      </c>
      <c r="P114" s="173"/>
      <c r="Q114" s="173">
        <f>SUM(Q115:Q126)</f>
        <v>0</v>
      </c>
      <c r="R114" s="173"/>
      <c r="S114" s="173"/>
      <c r="T114" s="174"/>
      <c r="U114" s="168"/>
      <c r="V114" s="168">
        <f>SUM(V115:V126)</f>
        <v>1.52</v>
      </c>
      <c r="W114" s="168"/>
      <c r="X114" s="168"/>
      <c r="AG114" t="s">
        <v>110</v>
      </c>
    </row>
    <row r="115" spans="1:60" outlineLevel="1" x14ac:dyDescent="0.2">
      <c r="A115" s="175">
        <v>24</v>
      </c>
      <c r="B115" s="176" t="s">
        <v>211</v>
      </c>
      <c r="C115" s="192" t="s">
        <v>212</v>
      </c>
      <c r="D115" s="177" t="s">
        <v>203</v>
      </c>
      <c r="E115" s="178">
        <v>10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80">
        <v>0</v>
      </c>
      <c r="O115" s="180">
        <f>ROUND(E115*N115,2)</f>
        <v>0</v>
      </c>
      <c r="P115" s="180">
        <v>0</v>
      </c>
      <c r="Q115" s="180">
        <f>ROUND(E115*P115,2)</f>
        <v>0</v>
      </c>
      <c r="R115" s="180"/>
      <c r="S115" s="180" t="s">
        <v>114</v>
      </c>
      <c r="T115" s="181" t="s">
        <v>114</v>
      </c>
      <c r="U115" s="157">
        <v>1.2E-2</v>
      </c>
      <c r="V115" s="157">
        <f>ROUND(E115*U115,2)</f>
        <v>0.12</v>
      </c>
      <c r="W115" s="157"/>
      <c r="X115" s="157" t="s">
        <v>115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116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3" t="s">
        <v>213</v>
      </c>
      <c r="D116" s="158"/>
      <c r="E116" s="159">
        <v>10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4" t="s">
        <v>121</v>
      </c>
      <c r="D117" s="160"/>
      <c r="E117" s="161">
        <v>10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1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5">
        <v>25</v>
      </c>
      <c r="B118" s="176" t="s">
        <v>214</v>
      </c>
      <c r="C118" s="192" t="s">
        <v>215</v>
      </c>
      <c r="D118" s="177" t="s">
        <v>203</v>
      </c>
      <c r="E118" s="178">
        <v>10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80">
        <v>9.0000000000000006E-5</v>
      </c>
      <c r="O118" s="180">
        <f>ROUND(E118*N118,2)</f>
        <v>0</v>
      </c>
      <c r="P118" s="180">
        <v>0</v>
      </c>
      <c r="Q118" s="180">
        <f>ROUND(E118*P118,2)</f>
        <v>0</v>
      </c>
      <c r="R118" s="180"/>
      <c r="S118" s="180" t="s">
        <v>114</v>
      </c>
      <c r="T118" s="181" t="s">
        <v>114</v>
      </c>
      <c r="U118" s="157">
        <v>2.1999999999999999E-2</v>
      </c>
      <c r="V118" s="157">
        <f>ROUND(E118*U118,2)</f>
        <v>0.22</v>
      </c>
      <c r="W118" s="157"/>
      <c r="X118" s="157" t="s">
        <v>115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3" t="s">
        <v>213</v>
      </c>
      <c r="D119" s="158"/>
      <c r="E119" s="159">
        <v>10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4" t="s">
        <v>121</v>
      </c>
      <c r="D120" s="160"/>
      <c r="E120" s="161">
        <v>10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1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5">
        <v>26</v>
      </c>
      <c r="B121" s="176" t="s">
        <v>216</v>
      </c>
      <c r="C121" s="192" t="s">
        <v>217</v>
      </c>
      <c r="D121" s="177" t="s">
        <v>163</v>
      </c>
      <c r="E121" s="178">
        <v>2.7</v>
      </c>
      <c r="F121" s="179"/>
      <c r="G121" s="180">
        <f>ROUND(E121*F121,2)</f>
        <v>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0</v>
      </c>
      <c r="N121" s="180">
        <v>0</v>
      </c>
      <c r="O121" s="180">
        <f>ROUND(E121*N121,2)</f>
        <v>0</v>
      </c>
      <c r="P121" s="180">
        <v>0</v>
      </c>
      <c r="Q121" s="180">
        <f>ROUND(E121*P121,2)</f>
        <v>0</v>
      </c>
      <c r="R121" s="180"/>
      <c r="S121" s="180" t="s">
        <v>114</v>
      </c>
      <c r="T121" s="181" t="s">
        <v>114</v>
      </c>
      <c r="U121" s="157">
        <v>0.125</v>
      </c>
      <c r="V121" s="157">
        <f>ROUND(E121*U121,2)</f>
        <v>0.34</v>
      </c>
      <c r="W121" s="157"/>
      <c r="X121" s="157" t="s">
        <v>115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116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3" t="s">
        <v>218</v>
      </c>
      <c r="D122" s="158"/>
      <c r="E122" s="159">
        <v>2.7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4" t="s">
        <v>121</v>
      </c>
      <c r="D123" s="160"/>
      <c r="E123" s="161">
        <v>2.7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1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75">
        <v>27</v>
      </c>
      <c r="B124" s="176" t="s">
        <v>219</v>
      </c>
      <c r="C124" s="192" t="s">
        <v>220</v>
      </c>
      <c r="D124" s="177" t="s">
        <v>163</v>
      </c>
      <c r="E124" s="178">
        <v>2.7</v>
      </c>
      <c r="F124" s="179"/>
      <c r="G124" s="180">
        <f>ROUND(E124*F124,2)</f>
        <v>0</v>
      </c>
      <c r="H124" s="179"/>
      <c r="I124" s="180">
        <f>ROUND(E124*H124,2)</f>
        <v>0</v>
      </c>
      <c r="J124" s="179"/>
      <c r="K124" s="180">
        <f>ROUND(E124*J124,2)</f>
        <v>0</v>
      </c>
      <c r="L124" s="180">
        <v>21</v>
      </c>
      <c r="M124" s="180">
        <f>G124*(1+L124/100)</f>
        <v>0</v>
      </c>
      <c r="N124" s="180">
        <v>7.6000000000000004E-4</v>
      </c>
      <c r="O124" s="180">
        <f>ROUND(E124*N124,2)</f>
        <v>0</v>
      </c>
      <c r="P124" s="180">
        <v>0</v>
      </c>
      <c r="Q124" s="180">
        <f>ROUND(E124*P124,2)</f>
        <v>0</v>
      </c>
      <c r="R124" s="180"/>
      <c r="S124" s="180" t="s">
        <v>114</v>
      </c>
      <c r="T124" s="181" t="s">
        <v>114</v>
      </c>
      <c r="U124" s="157">
        <v>0.311</v>
      </c>
      <c r="V124" s="157">
        <f>ROUND(E124*U124,2)</f>
        <v>0.84</v>
      </c>
      <c r="W124" s="157"/>
      <c r="X124" s="157" t="s">
        <v>115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116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3" t="s">
        <v>218</v>
      </c>
      <c r="D125" s="158"/>
      <c r="E125" s="159">
        <v>2.7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94" t="s">
        <v>121</v>
      </c>
      <c r="D126" s="160"/>
      <c r="E126" s="161">
        <v>2.7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1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ht="25.5" x14ac:dyDescent="0.2">
      <c r="A127" s="169" t="s">
        <v>109</v>
      </c>
      <c r="B127" s="170" t="s">
        <v>71</v>
      </c>
      <c r="C127" s="191" t="s">
        <v>72</v>
      </c>
      <c r="D127" s="171"/>
      <c r="E127" s="172"/>
      <c r="F127" s="173"/>
      <c r="G127" s="173">
        <f>SUMIF(AG128:AG131,"&lt;&gt;NOR",G128:G131)</f>
        <v>0</v>
      </c>
      <c r="H127" s="173"/>
      <c r="I127" s="173">
        <f>SUM(I128:I131)</f>
        <v>0</v>
      </c>
      <c r="J127" s="173"/>
      <c r="K127" s="173">
        <f>SUM(K128:K131)</f>
        <v>0</v>
      </c>
      <c r="L127" s="173"/>
      <c r="M127" s="173">
        <f>SUM(M128:M131)</f>
        <v>0</v>
      </c>
      <c r="N127" s="173"/>
      <c r="O127" s="173">
        <f>SUM(O128:O131)</f>
        <v>0</v>
      </c>
      <c r="P127" s="173"/>
      <c r="Q127" s="173">
        <f>SUM(Q128:Q131)</f>
        <v>0</v>
      </c>
      <c r="R127" s="173"/>
      <c r="S127" s="173"/>
      <c r="T127" s="174"/>
      <c r="U127" s="168"/>
      <c r="V127" s="168">
        <f>SUM(V128:V131)</f>
        <v>4.17</v>
      </c>
      <c r="W127" s="168"/>
      <c r="X127" s="168"/>
      <c r="AG127" t="s">
        <v>110</v>
      </c>
    </row>
    <row r="128" spans="1:60" outlineLevel="1" x14ac:dyDescent="0.2">
      <c r="A128" s="175">
        <v>28</v>
      </c>
      <c r="B128" s="176" t="s">
        <v>221</v>
      </c>
      <c r="C128" s="192" t="s">
        <v>222</v>
      </c>
      <c r="D128" s="177" t="s">
        <v>163</v>
      </c>
      <c r="E128" s="178">
        <v>30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80">
        <v>0</v>
      </c>
      <c r="O128" s="180">
        <f>ROUND(E128*N128,2)</f>
        <v>0</v>
      </c>
      <c r="P128" s="180">
        <v>0</v>
      </c>
      <c r="Q128" s="180">
        <f>ROUND(E128*P128,2)</f>
        <v>0</v>
      </c>
      <c r="R128" s="180"/>
      <c r="S128" s="180" t="s">
        <v>114</v>
      </c>
      <c r="T128" s="181" t="s">
        <v>114</v>
      </c>
      <c r="U128" s="157">
        <v>0.13900000000000001</v>
      </c>
      <c r="V128" s="157">
        <f>ROUND(E128*U128,2)</f>
        <v>4.17</v>
      </c>
      <c r="W128" s="157"/>
      <c r="X128" s="157" t="s">
        <v>115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116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55"/>
      <c r="B129" s="156"/>
      <c r="C129" s="274" t="s">
        <v>223</v>
      </c>
      <c r="D129" s="275"/>
      <c r="E129" s="275"/>
      <c r="F129" s="275"/>
      <c r="G129" s="275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134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82" t="str">
        <f>C129</f>
        <v>Položka je určena pro vyčištění ostatních objektů (např. kanálů, zásobníků, kůlen apod.) - vynesení zbytků stavebního rumu, kropení a 2 x zametení podlah, oprášení stěn a výplní otvorů.</v>
      </c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3" t="s">
        <v>224</v>
      </c>
      <c r="D130" s="158"/>
      <c r="E130" s="159">
        <v>30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94" t="s">
        <v>121</v>
      </c>
      <c r="D131" s="160"/>
      <c r="E131" s="161">
        <v>30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1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x14ac:dyDescent="0.2">
      <c r="A132" s="169" t="s">
        <v>109</v>
      </c>
      <c r="B132" s="170" t="s">
        <v>73</v>
      </c>
      <c r="C132" s="191" t="s">
        <v>74</v>
      </c>
      <c r="D132" s="171"/>
      <c r="E132" s="172"/>
      <c r="F132" s="173"/>
      <c r="G132" s="173">
        <f>SUMIF(AG133:AG133,"&lt;&gt;NOR",G133:G133)</f>
        <v>0</v>
      </c>
      <c r="H132" s="173"/>
      <c r="I132" s="173">
        <f>SUM(I133:I133)</f>
        <v>0</v>
      </c>
      <c r="J132" s="173"/>
      <c r="K132" s="173">
        <f>SUM(K133:K133)</f>
        <v>0</v>
      </c>
      <c r="L132" s="173"/>
      <c r="M132" s="173">
        <f>SUM(M133:M133)</f>
        <v>0</v>
      </c>
      <c r="N132" s="173"/>
      <c r="O132" s="173">
        <f>SUM(O133:O133)</f>
        <v>0</v>
      </c>
      <c r="P132" s="173"/>
      <c r="Q132" s="173">
        <f>SUM(Q133:Q133)</f>
        <v>0</v>
      </c>
      <c r="R132" s="173"/>
      <c r="S132" s="173"/>
      <c r="T132" s="174"/>
      <c r="U132" s="168"/>
      <c r="V132" s="168">
        <f>SUM(V133:V133)</f>
        <v>0.61</v>
      </c>
      <c r="W132" s="168"/>
      <c r="X132" s="168"/>
      <c r="AG132" t="s">
        <v>110</v>
      </c>
    </row>
    <row r="133" spans="1:60" outlineLevel="1" x14ac:dyDescent="0.2">
      <c r="A133" s="183">
        <v>29</v>
      </c>
      <c r="B133" s="184" t="s">
        <v>225</v>
      </c>
      <c r="C133" s="199" t="s">
        <v>226</v>
      </c>
      <c r="D133" s="185" t="s">
        <v>150</v>
      </c>
      <c r="E133" s="186">
        <v>1.5611600000000001</v>
      </c>
      <c r="F133" s="187"/>
      <c r="G133" s="188">
        <f>ROUND(E133*F133,2)</f>
        <v>0</v>
      </c>
      <c r="H133" s="187"/>
      <c r="I133" s="188">
        <f>ROUND(E133*H133,2)</f>
        <v>0</v>
      </c>
      <c r="J133" s="187"/>
      <c r="K133" s="188">
        <f>ROUND(E133*J133,2)</f>
        <v>0</v>
      </c>
      <c r="L133" s="188">
        <v>21</v>
      </c>
      <c r="M133" s="188">
        <f>G133*(1+L133/100)</f>
        <v>0</v>
      </c>
      <c r="N133" s="188">
        <v>0</v>
      </c>
      <c r="O133" s="188">
        <f>ROUND(E133*N133,2)</f>
        <v>0</v>
      </c>
      <c r="P133" s="188">
        <v>0</v>
      </c>
      <c r="Q133" s="188">
        <f>ROUND(E133*P133,2)</f>
        <v>0</v>
      </c>
      <c r="R133" s="188"/>
      <c r="S133" s="188" t="s">
        <v>114</v>
      </c>
      <c r="T133" s="189" t="s">
        <v>114</v>
      </c>
      <c r="U133" s="157">
        <v>0.39</v>
      </c>
      <c r="V133" s="157">
        <f>ROUND(E133*U133,2)</f>
        <v>0.61</v>
      </c>
      <c r="W133" s="157"/>
      <c r="X133" s="157" t="s">
        <v>227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228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">
      <c r="A134" s="169" t="s">
        <v>109</v>
      </c>
      <c r="B134" s="170" t="s">
        <v>80</v>
      </c>
      <c r="C134" s="191" t="s">
        <v>81</v>
      </c>
      <c r="D134" s="171"/>
      <c r="E134" s="172"/>
      <c r="F134" s="173"/>
      <c r="G134" s="173">
        <f>SUMIF(AG135:AG142,"&lt;&gt;NOR",G135:G142)</f>
        <v>0</v>
      </c>
      <c r="H134" s="173"/>
      <c r="I134" s="173">
        <f>SUM(I135:I142)</f>
        <v>0</v>
      </c>
      <c r="J134" s="173"/>
      <c r="K134" s="173">
        <f>SUM(K135:K142)</f>
        <v>0</v>
      </c>
      <c r="L134" s="173"/>
      <c r="M134" s="173">
        <f>SUM(M135:M142)</f>
        <v>0</v>
      </c>
      <c r="N134" s="173"/>
      <c r="O134" s="173">
        <f>SUM(O135:O142)</f>
        <v>0</v>
      </c>
      <c r="P134" s="173"/>
      <c r="Q134" s="173">
        <f>SUM(Q135:Q142)</f>
        <v>0</v>
      </c>
      <c r="R134" s="173"/>
      <c r="S134" s="173"/>
      <c r="T134" s="174"/>
      <c r="U134" s="168"/>
      <c r="V134" s="168">
        <f>SUM(V135:V142)</f>
        <v>1.8900000000000001</v>
      </c>
      <c r="W134" s="168"/>
      <c r="X134" s="168"/>
      <c r="AG134" t="s">
        <v>110</v>
      </c>
    </row>
    <row r="135" spans="1:60" outlineLevel="1" x14ac:dyDescent="0.2">
      <c r="A135" s="175">
        <v>30</v>
      </c>
      <c r="B135" s="176" t="s">
        <v>229</v>
      </c>
      <c r="C135" s="192" t="s">
        <v>230</v>
      </c>
      <c r="D135" s="177" t="s">
        <v>150</v>
      </c>
      <c r="E135" s="178">
        <v>0.39779999999999999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</v>
      </c>
      <c r="O135" s="180">
        <f>ROUND(E135*N135,2)</f>
        <v>0</v>
      </c>
      <c r="P135" s="180">
        <v>0</v>
      </c>
      <c r="Q135" s="180">
        <f>ROUND(E135*P135,2)</f>
        <v>0</v>
      </c>
      <c r="R135" s="180"/>
      <c r="S135" s="180" t="s">
        <v>114</v>
      </c>
      <c r="T135" s="181" t="s">
        <v>114</v>
      </c>
      <c r="U135" s="157">
        <v>0.752</v>
      </c>
      <c r="V135" s="157">
        <f>ROUND(E135*U135,2)</f>
        <v>0.3</v>
      </c>
      <c r="W135" s="157"/>
      <c r="X135" s="157" t="s">
        <v>231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232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55"/>
      <c r="B136" s="156"/>
      <c r="C136" s="274" t="s">
        <v>233</v>
      </c>
      <c r="D136" s="275"/>
      <c r="E136" s="275"/>
      <c r="F136" s="275"/>
      <c r="G136" s="275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134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82" t="str">
        <f>C136</f>
        <v>S naložením suti nebo vybouraných hmot do dopravního prostředku a na jejich vyložením, popřípadě přeložením na normální dopravní prostředek.</v>
      </c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83">
        <v>31</v>
      </c>
      <c r="B137" s="184" t="s">
        <v>234</v>
      </c>
      <c r="C137" s="199" t="s">
        <v>235</v>
      </c>
      <c r="D137" s="185" t="s">
        <v>150</v>
      </c>
      <c r="E137" s="186">
        <v>3.5802</v>
      </c>
      <c r="F137" s="187"/>
      <c r="G137" s="188">
        <f>ROUND(E137*F137,2)</f>
        <v>0</v>
      </c>
      <c r="H137" s="187"/>
      <c r="I137" s="188">
        <f>ROUND(E137*H137,2)</f>
        <v>0</v>
      </c>
      <c r="J137" s="187"/>
      <c r="K137" s="188">
        <f>ROUND(E137*J137,2)</f>
        <v>0</v>
      </c>
      <c r="L137" s="188">
        <v>21</v>
      </c>
      <c r="M137" s="188">
        <f>G137*(1+L137/100)</f>
        <v>0</v>
      </c>
      <c r="N137" s="188">
        <v>0</v>
      </c>
      <c r="O137" s="188">
        <f>ROUND(E137*N137,2)</f>
        <v>0</v>
      </c>
      <c r="P137" s="188">
        <v>0</v>
      </c>
      <c r="Q137" s="188">
        <f>ROUND(E137*P137,2)</f>
        <v>0</v>
      </c>
      <c r="R137" s="188"/>
      <c r="S137" s="188" t="s">
        <v>114</v>
      </c>
      <c r="T137" s="189" t="s">
        <v>114</v>
      </c>
      <c r="U137" s="157">
        <v>0.36</v>
      </c>
      <c r="V137" s="157">
        <f>ROUND(E137*U137,2)</f>
        <v>1.29</v>
      </c>
      <c r="W137" s="157"/>
      <c r="X137" s="157" t="s">
        <v>231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232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83">
        <v>32</v>
      </c>
      <c r="B138" s="184" t="s">
        <v>236</v>
      </c>
      <c r="C138" s="199" t="s">
        <v>237</v>
      </c>
      <c r="D138" s="185" t="s">
        <v>150</v>
      </c>
      <c r="E138" s="186">
        <v>0.39779999999999999</v>
      </c>
      <c r="F138" s="187"/>
      <c r="G138" s="188">
        <f>ROUND(E138*F138,2)</f>
        <v>0</v>
      </c>
      <c r="H138" s="187"/>
      <c r="I138" s="188">
        <f>ROUND(E138*H138,2)</f>
        <v>0</v>
      </c>
      <c r="J138" s="187"/>
      <c r="K138" s="188">
        <f>ROUND(E138*J138,2)</f>
        <v>0</v>
      </c>
      <c r="L138" s="188">
        <v>21</v>
      </c>
      <c r="M138" s="188">
        <f>G138*(1+L138/100)</f>
        <v>0</v>
      </c>
      <c r="N138" s="188">
        <v>0</v>
      </c>
      <c r="O138" s="188">
        <f>ROUND(E138*N138,2)</f>
        <v>0</v>
      </c>
      <c r="P138" s="188">
        <v>0</v>
      </c>
      <c r="Q138" s="188">
        <f>ROUND(E138*P138,2)</f>
        <v>0</v>
      </c>
      <c r="R138" s="188"/>
      <c r="S138" s="188" t="s">
        <v>114</v>
      </c>
      <c r="T138" s="189" t="s">
        <v>114</v>
      </c>
      <c r="U138" s="157">
        <v>0.26500000000000001</v>
      </c>
      <c r="V138" s="157">
        <f>ROUND(E138*U138,2)</f>
        <v>0.11</v>
      </c>
      <c r="W138" s="157"/>
      <c r="X138" s="157" t="s">
        <v>231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232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5">
        <v>33</v>
      </c>
      <c r="B139" s="176" t="s">
        <v>238</v>
      </c>
      <c r="C139" s="192" t="s">
        <v>239</v>
      </c>
      <c r="D139" s="177" t="s">
        <v>150</v>
      </c>
      <c r="E139" s="178">
        <v>0.39779999999999999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0</v>
      </c>
      <c r="O139" s="180">
        <f>ROUND(E139*N139,2)</f>
        <v>0</v>
      </c>
      <c r="P139" s="180">
        <v>0</v>
      </c>
      <c r="Q139" s="180">
        <f>ROUND(E139*P139,2)</f>
        <v>0</v>
      </c>
      <c r="R139" s="180"/>
      <c r="S139" s="180" t="s">
        <v>114</v>
      </c>
      <c r="T139" s="181" t="s">
        <v>114</v>
      </c>
      <c r="U139" s="157">
        <v>0.49</v>
      </c>
      <c r="V139" s="157">
        <f>ROUND(E139*U139,2)</f>
        <v>0.19</v>
      </c>
      <c r="W139" s="157"/>
      <c r="X139" s="157" t="s">
        <v>231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232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274" t="s">
        <v>240</v>
      </c>
      <c r="D140" s="275"/>
      <c r="E140" s="275"/>
      <c r="F140" s="275"/>
      <c r="G140" s="275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134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83">
        <v>34</v>
      </c>
      <c r="B141" s="184" t="s">
        <v>241</v>
      </c>
      <c r="C141" s="199" t="s">
        <v>242</v>
      </c>
      <c r="D141" s="185" t="s">
        <v>150</v>
      </c>
      <c r="E141" s="186">
        <v>7.5582000000000003</v>
      </c>
      <c r="F141" s="187"/>
      <c r="G141" s="188">
        <f>ROUND(E141*F141,2)</f>
        <v>0</v>
      </c>
      <c r="H141" s="187"/>
      <c r="I141" s="188">
        <f>ROUND(E141*H141,2)</f>
        <v>0</v>
      </c>
      <c r="J141" s="187"/>
      <c r="K141" s="188">
        <f>ROUND(E141*J141,2)</f>
        <v>0</v>
      </c>
      <c r="L141" s="188">
        <v>21</v>
      </c>
      <c r="M141" s="188">
        <f>G141*(1+L141/100)</f>
        <v>0</v>
      </c>
      <c r="N141" s="188">
        <v>0</v>
      </c>
      <c r="O141" s="188">
        <f>ROUND(E141*N141,2)</f>
        <v>0</v>
      </c>
      <c r="P141" s="188">
        <v>0</v>
      </c>
      <c r="Q141" s="188">
        <f>ROUND(E141*P141,2)</f>
        <v>0</v>
      </c>
      <c r="R141" s="188"/>
      <c r="S141" s="188" t="s">
        <v>114</v>
      </c>
      <c r="T141" s="189" t="s">
        <v>114</v>
      </c>
      <c r="U141" s="157">
        <v>0</v>
      </c>
      <c r="V141" s="157">
        <f>ROUND(E141*U141,2)</f>
        <v>0</v>
      </c>
      <c r="W141" s="157"/>
      <c r="X141" s="157" t="s">
        <v>231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232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5">
        <v>35</v>
      </c>
      <c r="B142" s="176" t="s">
        <v>243</v>
      </c>
      <c r="C142" s="192" t="s">
        <v>244</v>
      </c>
      <c r="D142" s="177" t="s">
        <v>150</v>
      </c>
      <c r="E142" s="178">
        <v>0.39779999999999999</v>
      </c>
      <c r="F142" s="179"/>
      <c r="G142" s="180">
        <f>ROUND(E142*F142,2)</f>
        <v>0</v>
      </c>
      <c r="H142" s="179"/>
      <c r="I142" s="180">
        <f>ROUND(E142*H142,2)</f>
        <v>0</v>
      </c>
      <c r="J142" s="179"/>
      <c r="K142" s="180">
        <f>ROUND(E142*J142,2)</f>
        <v>0</v>
      </c>
      <c r="L142" s="180">
        <v>21</v>
      </c>
      <c r="M142" s="180">
        <f>G142*(1+L142/100)</f>
        <v>0</v>
      </c>
      <c r="N142" s="180">
        <v>0</v>
      </c>
      <c r="O142" s="180">
        <f>ROUND(E142*N142,2)</f>
        <v>0</v>
      </c>
      <c r="P142" s="180">
        <v>0</v>
      </c>
      <c r="Q142" s="180">
        <f>ROUND(E142*P142,2)</f>
        <v>0</v>
      </c>
      <c r="R142" s="180"/>
      <c r="S142" s="180" t="s">
        <v>114</v>
      </c>
      <c r="T142" s="181" t="s">
        <v>114</v>
      </c>
      <c r="U142" s="157">
        <v>0</v>
      </c>
      <c r="V142" s="157">
        <f>ROUND(E142*U142,2)</f>
        <v>0</v>
      </c>
      <c r="W142" s="157"/>
      <c r="X142" s="157" t="s">
        <v>231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232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3"/>
      <c r="B143" s="4"/>
      <c r="C143" s="200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E143">
        <v>15</v>
      </c>
      <c r="AF143">
        <v>21</v>
      </c>
      <c r="AG143" t="s">
        <v>96</v>
      </c>
    </row>
    <row r="144" spans="1:60" x14ac:dyDescent="0.2">
      <c r="A144" s="151"/>
      <c r="B144" s="152" t="s">
        <v>31</v>
      </c>
      <c r="C144" s="201"/>
      <c r="D144" s="153"/>
      <c r="E144" s="154"/>
      <c r="F144" s="154"/>
      <c r="G144" s="190">
        <f>G8+G74+G94+G114+G127+G132+G134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f>SUMIF(L7:L142,AE143,G7:G142)</f>
        <v>0</v>
      </c>
      <c r="AF144">
        <f>SUMIF(L7:L142,AF143,G7:G142)</f>
        <v>0</v>
      </c>
      <c r="AG144" t="s">
        <v>245</v>
      </c>
    </row>
    <row r="145" spans="1:33" x14ac:dyDescent="0.2">
      <c r="A145" s="3"/>
      <c r="B145" s="4"/>
      <c r="C145" s="200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3"/>
      <c r="B146" s="4"/>
      <c r="C146" s="200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60" t="s">
        <v>246</v>
      </c>
      <c r="B147" s="260"/>
      <c r="C147" s="261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62"/>
      <c r="B148" s="263"/>
      <c r="C148" s="264"/>
      <c r="D148" s="263"/>
      <c r="E148" s="263"/>
      <c r="F148" s="263"/>
      <c r="G148" s="265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G148" t="s">
        <v>247</v>
      </c>
    </row>
    <row r="149" spans="1:33" x14ac:dyDescent="0.2">
      <c r="A149" s="266"/>
      <c r="B149" s="267"/>
      <c r="C149" s="268"/>
      <c r="D149" s="267"/>
      <c r="E149" s="267"/>
      <c r="F149" s="267"/>
      <c r="G149" s="269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66"/>
      <c r="B150" s="267"/>
      <c r="C150" s="268"/>
      <c r="D150" s="267"/>
      <c r="E150" s="267"/>
      <c r="F150" s="267"/>
      <c r="G150" s="269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266"/>
      <c r="B151" s="267"/>
      <c r="C151" s="268"/>
      <c r="D151" s="267"/>
      <c r="E151" s="267"/>
      <c r="F151" s="267"/>
      <c r="G151" s="269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270"/>
      <c r="B152" s="271"/>
      <c r="C152" s="272"/>
      <c r="D152" s="271"/>
      <c r="E152" s="271"/>
      <c r="F152" s="271"/>
      <c r="G152" s="27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A153" s="3"/>
      <c r="B153" s="4"/>
      <c r="C153" s="200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33" x14ac:dyDescent="0.2">
      <c r="C154" s="202"/>
      <c r="D154" s="10"/>
      <c r="AG154" t="s">
        <v>248</v>
      </c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A1:G1"/>
    <mergeCell ref="C2:G2"/>
    <mergeCell ref="C3:G3"/>
    <mergeCell ref="C4:G4"/>
    <mergeCell ref="A147:C147"/>
    <mergeCell ref="A148:G152"/>
    <mergeCell ref="C27:G27"/>
    <mergeCell ref="C45:G45"/>
    <mergeCell ref="C79:G79"/>
    <mergeCell ref="C90:G90"/>
    <mergeCell ref="C111:G111"/>
    <mergeCell ref="C129:G129"/>
    <mergeCell ref="C136:G136"/>
    <mergeCell ref="C140:G14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C530-3596-41FC-BB55-E91E480928FF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326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SUMIF(AG9:AG91,"&lt;&gt;NOR",G9:G91)</f>
        <v>0</v>
      </c>
      <c r="H8" s="173"/>
      <c r="I8" s="173">
        <f>SUM(I9:I91)</f>
        <v>0</v>
      </c>
      <c r="J8" s="173"/>
      <c r="K8" s="173">
        <f>SUM(K9:K91)</f>
        <v>0</v>
      </c>
      <c r="L8" s="173"/>
      <c r="M8" s="173">
        <f>SUM(M9:M91)</f>
        <v>0</v>
      </c>
      <c r="N8" s="173"/>
      <c r="O8" s="173">
        <f>SUM(O9:O91)</f>
        <v>1.78</v>
      </c>
      <c r="P8" s="173"/>
      <c r="Q8" s="173">
        <f>SUM(Q9:Q91)</f>
        <v>5.45</v>
      </c>
      <c r="R8" s="173"/>
      <c r="S8" s="173"/>
      <c r="T8" s="174"/>
      <c r="U8" s="168"/>
      <c r="V8" s="168">
        <f>SUM(V9:V91)</f>
        <v>31.029999999999994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3.1027499999999999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14.44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124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249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250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251</v>
      </c>
      <c r="D12" s="158"/>
      <c r="E12" s="159">
        <v>3.1027499999999999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3.1027499999999999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5">
        <v>2</v>
      </c>
      <c r="B14" s="176" t="s">
        <v>122</v>
      </c>
      <c r="C14" s="192" t="s">
        <v>123</v>
      </c>
      <c r="D14" s="177" t="s">
        <v>113</v>
      </c>
      <c r="E14" s="178">
        <v>6.3612500000000001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0.66800000000000004</v>
      </c>
      <c r="V14" s="157">
        <f>ROUND(E14*U14,2)</f>
        <v>4.25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125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252</v>
      </c>
      <c r="D16" s="158"/>
      <c r="E16" s="159">
        <v>3.1027499999999999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5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4" t="s">
        <v>121</v>
      </c>
      <c r="D17" s="160"/>
      <c r="E17" s="161">
        <v>3.1027499999999999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1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253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254</v>
      </c>
      <c r="D19" s="158"/>
      <c r="E19" s="159">
        <v>4.1203799999999999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255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256</v>
      </c>
      <c r="D21" s="158"/>
      <c r="E21" s="159">
        <v>-0.86187999999999998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4" t="s">
        <v>121</v>
      </c>
      <c r="D22" s="160"/>
      <c r="E22" s="161">
        <v>3.2585000000000002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5">
        <v>3</v>
      </c>
      <c r="B23" s="176" t="s">
        <v>127</v>
      </c>
      <c r="C23" s="192" t="s">
        <v>128</v>
      </c>
      <c r="D23" s="177" t="s">
        <v>113</v>
      </c>
      <c r="E23" s="178">
        <v>6.3612500000000001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114</v>
      </c>
      <c r="T23" s="181" t="s">
        <v>114</v>
      </c>
      <c r="U23" s="157">
        <v>0.59099999999999997</v>
      </c>
      <c r="V23" s="157">
        <f>ROUND(E23*U23,2)</f>
        <v>3.76</v>
      </c>
      <c r="W23" s="157"/>
      <c r="X23" s="157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125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3" t="s">
        <v>252</v>
      </c>
      <c r="D25" s="158"/>
      <c r="E25" s="159">
        <v>3.1027499999999999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4" t="s">
        <v>121</v>
      </c>
      <c r="D26" s="160"/>
      <c r="E26" s="161">
        <v>3.1027499999999999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253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254</v>
      </c>
      <c r="D28" s="158"/>
      <c r="E28" s="159">
        <v>4.1203799999999999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255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256</v>
      </c>
      <c r="D30" s="158"/>
      <c r="E30" s="159">
        <v>-0.86187999999999998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4" t="s">
        <v>121</v>
      </c>
      <c r="D31" s="160"/>
      <c r="E31" s="161">
        <v>3.2585000000000002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4</v>
      </c>
      <c r="B32" s="176" t="s">
        <v>129</v>
      </c>
      <c r="C32" s="192" t="s">
        <v>130</v>
      </c>
      <c r="D32" s="177" t="s">
        <v>113</v>
      </c>
      <c r="E32" s="178">
        <v>3.1027499999999999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114</v>
      </c>
      <c r="T32" s="181" t="s">
        <v>114</v>
      </c>
      <c r="U32" s="157">
        <v>0.65200000000000002</v>
      </c>
      <c r="V32" s="157">
        <f>ROUND(E32*U32,2)</f>
        <v>2.02</v>
      </c>
      <c r="W32" s="157"/>
      <c r="X32" s="157" t="s">
        <v>115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124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125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252</v>
      </c>
      <c r="D34" s="158"/>
      <c r="E34" s="159">
        <v>3.1027499999999999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4" t="s">
        <v>121</v>
      </c>
      <c r="D35" s="160"/>
      <c r="E35" s="161">
        <v>3.1027499999999999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5</v>
      </c>
      <c r="B36" s="176" t="s">
        <v>144</v>
      </c>
      <c r="C36" s="192" t="s">
        <v>145</v>
      </c>
      <c r="D36" s="177" t="s">
        <v>113</v>
      </c>
      <c r="E36" s="178">
        <v>4.1203799999999999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0.20200000000000001</v>
      </c>
      <c r="V36" s="157">
        <f>ROUND(E36*U36,2)</f>
        <v>0.83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124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74" t="s">
        <v>146</v>
      </c>
      <c r="D37" s="275"/>
      <c r="E37" s="275"/>
      <c r="F37" s="275"/>
      <c r="G37" s="275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249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3" t="s">
        <v>250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3" t="s">
        <v>257</v>
      </c>
      <c r="D40" s="158"/>
      <c r="E40" s="159">
        <v>3.2585000000000002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4" t="s">
        <v>121</v>
      </c>
      <c r="D41" s="160"/>
      <c r="E41" s="161">
        <v>3.2585000000000002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1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258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259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250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3" t="s">
        <v>260</v>
      </c>
      <c r="D45" s="158"/>
      <c r="E45" s="159">
        <v>0.86187999999999998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4" t="s">
        <v>121</v>
      </c>
      <c r="D46" s="160"/>
      <c r="E46" s="161">
        <v>0.86187999999999998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5">
        <v>6</v>
      </c>
      <c r="B47" s="176" t="s">
        <v>135</v>
      </c>
      <c r="C47" s="192" t="s">
        <v>136</v>
      </c>
      <c r="D47" s="177" t="s">
        <v>113</v>
      </c>
      <c r="E47" s="178">
        <v>0.86187999999999998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114</v>
      </c>
      <c r="T47" s="181" t="s">
        <v>114</v>
      </c>
      <c r="U47" s="157">
        <v>1.0999999999999999E-2</v>
      </c>
      <c r="V47" s="157">
        <f>ROUND(E47*U47,2)</f>
        <v>0.01</v>
      </c>
      <c r="W47" s="157"/>
      <c r="X47" s="157" t="s">
        <v>115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124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261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258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3" t="s">
        <v>259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250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3" t="s">
        <v>260</v>
      </c>
      <c r="D52" s="158"/>
      <c r="E52" s="159">
        <v>0.86187999999999998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4" t="s">
        <v>121</v>
      </c>
      <c r="D53" s="160"/>
      <c r="E53" s="161">
        <v>0.86187999999999998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1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5">
        <v>7</v>
      </c>
      <c r="B54" s="176" t="s">
        <v>137</v>
      </c>
      <c r="C54" s="192" t="s">
        <v>138</v>
      </c>
      <c r="D54" s="177" t="s">
        <v>113</v>
      </c>
      <c r="E54" s="178">
        <v>8.6187500000000004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0</v>
      </c>
      <c r="O54" s="180">
        <f>ROUND(E54*N54,2)</f>
        <v>0</v>
      </c>
      <c r="P54" s="180">
        <v>0</v>
      </c>
      <c r="Q54" s="180">
        <f>ROUND(E54*P54,2)</f>
        <v>0</v>
      </c>
      <c r="R54" s="180"/>
      <c r="S54" s="180" t="s">
        <v>114</v>
      </c>
      <c r="T54" s="181" t="s">
        <v>114</v>
      </c>
      <c r="U54" s="157">
        <v>0</v>
      </c>
      <c r="V54" s="157">
        <f>ROUND(E54*U54,2)</f>
        <v>0</v>
      </c>
      <c r="W54" s="157"/>
      <c r="X54" s="157" t="s">
        <v>115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139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262</v>
      </c>
      <c r="D56" s="158"/>
      <c r="E56" s="159">
        <v>0.86187999999999998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5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4" t="s">
        <v>121</v>
      </c>
      <c r="D57" s="160"/>
      <c r="E57" s="161">
        <v>0.86187999999999998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5" t="s">
        <v>141</v>
      </c>
      <c r="D58" s="162"/>
      <c r="E58" s="163">
        <v>7.7568799999999998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4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8</v>
      </c>
      <c r="B59" s="176" t="s">
        <v>142</v>
      </c>
      <c r="C59" s="192" t="s">
        <v>143</v>
      </c>
      <c r="D59" s="177" t="s">
        <v>113</v>
      </c>
      <c r="E59" s="178">
        <v>0.86187999999999998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/>
      <c r="S59" s="180" t="s">
        <v>114</v>
      </c>
      <c r="T59" s="181" t="s">
        <v>114</v>
      </c>
      <c r="U59" s="157">
        <v>0</v>
      </c>
      <c r="V59" s="157">
        <f>ROUND(E59*U59,2)</f>
        <v>0</v>
      </c>
      <c r="W59" s="157"/>
      <c r="X59" s="157" t="s">
        <v>115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139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262</v>
      </c>
      <c r="D61" s="158"/>
      <c r="E61" s="159">
        <v>0.86187999999999998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5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4" t="s">
        <v>121</v>
      </c>
      <c r="D62" s="160"/>
      <c r="E62" s="161">
        <v>0.86187999999999998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5">
        <v>9</v>
      </c>
      <c r="B63" s="176" t="s">
        <v>263</v>
      </c>
      <c r="C63" s="192" t="s">
        <v>264</v>
      </c>
      <c r="D63" s="177" t="s">
        <v>150</v>
      </c>
      <c r="E63" s="178">
        <v>1.782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80">
        <v>1</v>
      </c>
      <c r="O63" s="180">
        <f>ROUND(E63*N63,2)</f>
        <v>1.78</v>
      </c>
      <c r="P63" s="180">
        <v>0</v>
      </c>
      <c r="Q63" s="180">
        <f>ROUND(E63*P63,2)</f>
        <v>0</v>
      </c>
      <c r="R63" s="180" t="s">
        <v>151</v>
      </c>
      <c r="S63" s="180" t="s">
        <v>114</v>
      </c>
      <c r="T63" s="181" t="s">
        <v>114</v>
      </c>
      <c r="U63" s="157">
        <v>0</v>
      </c>
      <c r="V63" s="157">
        <f>ROUND(E63*U63,2)</f>
        <v>0</v>
      </c>
      <c r="W63" s="157"/>
      <c r="X63" s="157" t="s">
        <v>152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153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6" t="s">
        <v>154</v>
      </c>
      <c r="D64" s="164"/>
      <c r="E64" s="165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7" t="s">
        <v>265</v>
      </c>
      <c r="D65" s="164"/>
      <c r="E65" s="165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2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7" t="s">
        <v>266</v>
      </c>
      <c r="D66" s="164"/>
      <c r="E66" s="165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2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7" t="s">
        <v>267</v>
      </c>
      <c r="D67" s="164"/>
      <c r="E67" s="165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2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7" t="s">
        <v>268</v>
      </c>
      <c r="D68" s="164"/>
      <c r="E68" s="165">
        <v>0.86187999999999998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2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8" t="s">
        <v>157</v>
      </c>
      <c r="D69" s="166"/>
      <c r="E69" s="167">
        <v>0.86187999999999998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3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6" t="s">
        <v>158</v>
      </c>
      <c r="D70" s="164"/>
      <c r="E70" s="165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3" t="s">
        <v>269</v>
      </c>
      <c r="D71" s="158"/>
      <c r="E71" s="159">
        <v>1.62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4" t="s">
        <v>121</v>
      </c>
      <c r="D72" s="160"/>
      <c r="E72" s="161">
        <v>1.62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1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5" t="s">
        <v>160</v>
      </c>
      <c r="D73" s="162"/>
      <c r="E73" s="163">
        <v>0.16200000000000001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4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161</v>
      </c>
      <c r="C74" s="192" t="s">
        <v>162</v>
      </c>
      <c r="D74" s="177" t="s">
        <v>163</v>
      </c>
      <c r="E74" s="178">
        <v>3.4474999999999998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0</v>
      </c>
      <c r="O74" s="180">
        <f>ROUND(E74*N74,2)</f>
        <v>0</v>
      </c>
      <c r="P74" s="180">
        <v>0</v>
      </c>
      <c r="Q74" s="180">
        <f>ROUND(E74*P74,2)</f>
        <v>0</v>
      </c>
      <c r="R74" s="180"/>
      <c r="S74" s="180" t="s">
        <v>114</v>
      </c>
      <c r="T74" s="181" t="s">
        <v>114</v>
      </c>
      <c r="U74" s="157">
        <v>1.7999999999999999E-2</v>
      </c>
      <c r="V74" s="157">
        <f>ROUND(E74*U74,2)</f>
        <v>0.06</v>
      </c>
      <c r="W74" s="157"/>
      <c r="X74" s="157" t="s">
        <v>115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116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3" t="s">
        <v>249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250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270</v>
      </c>
      <c r="D77" s="158"/>
      <c r="E77" s="159">
        <v>3.4474999999999998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4" t="s">
        <v>121</v>
      </c>
      <c r="D78" s="160"/>
      <c r="E78" s="161">
        <v>3.4474999999999998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1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5">
        <v>11</v>
      </c>
      <c r="B79" s="176" t="s">
        <v>165</v>
      </c>
      <c r="C79" s="192" t="s">
        <v>166</v>
      </c>
      <c r="D79" s="177" t="s">
        <v>163</v>
      </c>
      <c r="E79" s="178">
        <v>4.9249999999999998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0.22500000000000001</v>
      </c>
      <c r="Q79" s="180">
        <f>ROUND(E79*P79,2)</f>
        <v>1.1100000000000001</v>
      </c>
      <c r="R79" s="180"/>
      <c r="S79" s="180" t="s">
        <v>114</v>
      </c>
      <c r="T79" s="181" t="s">
        <v>114</v>
      </c>
      <c r="U79" s="157">
        <v>0.14199999999999999</v>
      </c>
      <c r="V79" s="157">
        <f>ROUND(E79*U79,2)</f>
        <v>0.7</v>
      </c>
      <c r="W79" s="157"/>
      <c r="X79" s="157" t="s">
        <v>115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3" t="s">
        <v>249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3" t="s">
        <v>250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271</v>
      </c>
      <c r="D82" s="158"/>
      <c r="E82" s="159">
        <v>4.9249999999999998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4" t="s">
        <v>121</v>
      </c>
      <c r="D83" s="160"/>
      <c r="E83" s="161">
        <v>4.9249999999999998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12</v>
      </c>
      <c r="B84" s="176" t="s">
        <v>169</v>
      </c>
      <c r="C84" s="192" t="s">
        <v>170</v>
      </c>
      <c r="D84" s="177" t="s">
        <v>163</v>
      </c>
      <c r="E84" s="178">
        <v>4.9249999999999998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0</v>
      </c>
      <c r="O84" s="180">
        <f>ROUND(E84*N84,2)</f>
        <v>0</v>
      </c>
      <c r="P84" s="180">
        <v>0.44</v>
      </c>
      <c r="Q84" s="180">
        <f>ROUND(E84*P84,2)</f>
        <v>2.17</v>
      </c>
      <c r="R84" s="180"/>
      <c r="S84" s="180" t="s">
        <v>114</v>
      </c>
      <c r="T84" s="181" t="s">
        <v>114</v>
      </c>
      <c r="U84" s="157">
        <v>0.63200000000000001</v>
      </c>
      <c r="V84" s="157">
        <f>ROUND(E84*U84,2)</f>
        <v>3.11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171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272</v>
      </c>
      <c r="D86" s="158"/>
      <c r="E86" s="159">
        <v>4.9249999999999998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4" t="s">
        <v>121</v>
      </c>
      <c r="D87" s="160"/>
      <c r="E87" s="161">
        <v>4.9249999999999998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1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13</v>
      </c>
      <c r="B88" s="176" t="s">
        <v>173</v>
      </c>
      <c r="C88" s="192" t="s">
        <v>174</v>
      </c>
      <c r="D88" s="177" t="s">
        <v>163</v>
      </c>
      <c r="E88" s="178">
        <v>4.9249999999999998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0</v>
      </c>
      <c r="O88" s="180">
        <f>ROUND(E88*N88,2)</f>
        <v>0</v>
      </c>
      <c r="P88" s="180">
        <v>0.44</v>
      </c>
      <c r="Q88" s="180">
        <f>ROUND(E88*P88,2)</f>
        <v>2.17</v>
      </c>
      <c r="R88" s="180"/>
      <c r="S88" s="180" t="s">
        <v>114</v>
      </c>
      <c r="T88" s="181" t="s">
        <v>114</v>
      </c>
      <c r="U88" s="157">
        <v>0.376</v>
      </c>
      <c r="V88" s="157">
        <f>ROUND(E88*U88,2)</f>
        <v>1.85</v>
      </c>
      <c r="W88" s="157"/>
      <c r="X88" s="157" t="s">
        <v>115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116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3" t="s">
        <v>171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272</v>
      </c>
      <c r="D90" s="158"/>
      <c r="E90" s="159">
        <v>4.9249999999999998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5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4" t="s">
        <v>121</v>
      </c>
      <c r="D91" s="160"/>
      <c r="E91" s="161">
        <v>4.9249999999999998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1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x14ac:dyDescent="0.2">
      <c r="A92" s="169" t="s">
        <v>109</v>
      </c>
      <c r="B92" s="170" t="s">
        <v>67</v>
      </c>
      <c r="C92" s="191" t="s">
        <v>68</v>
      </c>
      <c r="D92" s="171"/>
      <c r="E92" s="172"/>
      <c r="F92" s="173"/>
      <c r="G92" s="173">
        <f>SUMIF(AG93:AG104,"&lt;&gt;NOR",G93:G104)</f>
        <v>0</v>
      </c>
      <c r="H92" s="173"/>
      <c r="I92" s="173">
        <f>SUM(I93:I104)</f>
        <v>0</v>
      </c>
      <c r="J92" s="173"/>
      <c r="K92" s="173">
        <f>SUM(K93:K104)</f>
        <v>0</v>
      </c>
      <c r="L92" s="173"/>
      <c r="M92" s="173">
        <f>SUM(M93:M104)</f>
        <v>0</v>
      </c>
      <c r="N92" s="173"/>
      <c r="O92" s="173">
        <f>SUM(O93:O104)</f>
        <v>4.5199999999999996</v>
      </c>
      <c r="P92" s="173"/>
      <c r="Q92" s="173">
        <f>SUM(Q93:Q104)</f>
        <v>0</v>
      </c>
      <c r="R92" s="173"/>
      <c r="S92" s="173"/>
      <c r="T92" s="174"/>
      <c r="U92" s="168"/>
      <c r="V92" s="168">
        <f>SUM(V93:V104)</f>
        <v>2.58</v>
      </c>
      <c r="W92" s="168"/>
      <c r="X92" s="168"/>
      <c r="AG92" t="s">
        <v>110</v>
      </c>
    </row>
    <row r="93" spans="1:60" outlineLevel="1" x14ac:dyDescent="0.2">
      <c r="A93" s="175">
        <v>14</v>
      </c>
      <c r="B93" s="176" t="s">
        <v>194</v>
      </c>
      <c r="C93" s="192" t="s">
        <v>195</v>
      </c>
      <c r="D93" s="177" t="s">
        <v>163</v>
      </c>
      <c r="E93" s="178">
        <v>4.9249999999999998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7.3899999999999993E-2</v>
      </c>
      <c r="O93" s="180">
        <f>ROUND(E93*N93,2)</f>
        <v>0.36</v>
      </c>
      <c r="P93" s="180">
        <v>0</v>
      </c>
      <c r="Q93" s="180">
        <f>ROUND(E93*P93,2)</f>
        <v>0</v>
      </c>
      <c r="R93" s="180"/>
      <c r="S93" s="180" t="s">
        <v>114</v>
      </c>
      <c r="T93" s="181" t="s">
        <v>114</v>
      </c>
      <c r="U93" s="157">
        <v>0.47799999999999998</v>
      </c>
      <c r="V93" s="157">
        <f>ROUND(E93*U93,2)</f>
        <v>2.35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3" t="s">
        <v>196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272</v>
      </c>
      <c r="D95" s="158"/>
      <c r="E95" s="159">
        <v>4.9249999999999998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5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4" t="s">
        <v>121</v>
      </c>
      <c r="D96" s="160"/>
      <c r="E96" s="161">
        <v>4.9249999999999998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1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15</v>
      </c>
      <c r="B97" s="176" t="s">
        <v>197</v>
      </c>
      <c r="C97" s="192" t="s">
        <v>198</v>
      </c>
      <c r="D97" s="177" t="s">
        <v>163</v>
      </c>
      <c r="E97" s="178">
        <v>4.9249999999999998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0.40481</v>
      </c>
      <c r="O97" s="180">
        <f>ROUND(E97*N97,2)</f>
        <v>1.99</v>
      </c>
      <c r="P97" s="180">
        <v>0</v>
      </c>
      <c r="Q97" s="180">
        <f>ROUND(E97*P97,2)</f>
        <v>0</v>
      </c>
      <c r="R97" s="180"/>
      <c r="S97" s="180" t="s">
        <v>114</v>
      </c>
      <c r="T97" s="181" t="s">
        <v>114</v>
      </c>
      <c r="U97" s="157">
        <v>1.9E-2</v>
      </c>
      <c r="V97" s="157">
        <f>ROUND(E97*U97,2)</f>
        <v>0.09</v>
      </c>
      <c r="W97" s="157"/>
      <c r="X97" s="157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196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272</v>
      </c>
      <c r="D99" s="158"/>
      <c r="E99" s="159">
        <v>4.9249999999999998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5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4" t="s">
        <v>121</v>
      </c>
      <c r="D100" s="160"/>
      <c r="E100" s="161">
        <v>4.9249999999999998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5">
        <v>16</v>
      </c>
      <c r="B101" s="176" t="s">
        <v>199</v>
      </c>
      <c r="C101" s="192" t="s">
        <v>200</v>
      </c>
      <c r="D101" s="177" t="s">
        <v>163</v>
      </c>
      <c r="E101" s="178">
        <v>4.9249999999999998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0.441</v>
      </c>
      <c r="O101" s="180">
        <f>ROUND(E101*N101,2)</f>
        <v>2.17</v>
      </c>
      <c r="P101" s="180">
        <v>0</v>
      </c>
      <c r="Q101" s="180">
        <f>ROUND(E101*P101,2)</f>
        <v>0</v>
      </c>
      <c r="R101" s="180"/>
      <c r="S101" s="180" t="s">
        <v>114</v>
      </c>
      <c r="T101" s="181" t="s">
        <v>114</v>
      </c>
      <c r="U101" s="157">
        <v>2.9000000000000001E-2</v>
      </c>
      <c r="V101" s="157">
        <f>ROUND(E101*U101,2)</f>
        <v>0.14000000000000001</v>
      </c>
      <c r="W101" s="157"/>
      <c r="X101" s="157" t="s">
        <v>115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196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272</v>
      </c>
      <c r="D103" s="158"/>
      <c r="E103" s="159">
        <v>4.9249999999999998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4" t="s">
        <v>121</v>
      </c>
      <c r="D104" s="160"/>
      <c r="E104" s="161">
        <v>4.9249999999999998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9" t="s">
        <v>109</v>
      </c>
      <c r="B105" s="170" t="s">
        <v>73</v>
      </c>
      <c r="C105" s="191" t="s">
        <v>74</v>
      </c>
      <c r="D105" s="171"/>
      <c r="E105" s="172"/>
      <c r="F105" s="173"/>
      <c r="G105" s="173">
        <f>SUMIF(AG106:AG106,"&lt;&gt;NOR",G106:G106)</f>
        <v>0</v>
      </c>
      <c r="H105" s="173"/>
      <c r="I105" s="173">
        <f>SUM(I106:I106)</f>
        <v>0</v>
      </c>
      <c r="J105" s="173"/>
      <c r="K105" s="173">
        <f>SUM(K106:K106)</f>
        <v>0</v>
      </c>
      <c r="L105" s="173"/>
      <c r="M105" s="173">
        <f>SUM(M106:M106)</f>
        <v>0</v>
      </c>
      <c r="N105" s="173"/>
      <c r="O105" s="173">
        <f>SUM(O106:O106)</f>
        <v>0</v>
      </c>
      <c r="P105" s="173"/>
      <c r="Q105" s="173">
        <f>SUM(Q106:Q106)</f>
        <v>0</v>
      </c>
      <c r="R105" s="173"/>
      <c r="S105" s="173"/>
      <c r="T105" s="174"/>
      <c r="U105" s="168"/>
      <c r="V105" s="168">
        <f>SUM(V106:V106)</f>
        <v>2.46</v>
      </c>
      <c r="W105" s="168"/>
      <c r="X105" s="168"/>
      <c r="AG105" t="s">
        <v>110</v>
      </c>
    </row>
    <row r="106" spans="1:60" outlineLevel="1" x14ac:dyDescent="0.2">
      <c r="A106" s="183">
        <v>17</v>
      </c>
      <c r="B106" s="184" t="s">
        <v>225</v>
      </c>
      <c r="C106" s="199" t="s">
        <v>226</v>
      </c>
      <c r="D106" s="185" t="s">
        <v>150</v>
      </c>
      <c r="E106" s="186">
        <v>6.3115699999999997</v>
      </c>
      <c r="F106" s="187"/>
      <c r="G106" s="188">
        <f>ROUND(E106*F106,2)</f>
        <v>0</v>
      </c>
      <c r="H106" s="187"/>
      <c r="I106" s="188">
        <f>ROUND(E106*H106,2)</f>
        <v>0</v>
      </c>
      <c r="J106" s="187"/>
      <c r="K106" s="188">
        <f>ROUND(E106*J106,2)</f>
        <v>0</v>
      </c>
      <c r="L106" s="188">
        <v>21</v>
      </c>
      <c r="M106" s="188">
        <f>G106*(1+L106/100)</f>
        <v>0</v>
      </c>
      <c r="N106" s="188">
        <v>0</v>
      </c>
      <c r="O106" s="188">
        <f>ROUND(E106*N106,2)</f>
        <v>0</v>
      </c>
      <c r="P106" s="188">
        <v>0</v>
      </c>
      <c r="Q106" s="188">
        <f>ROUND(E106*P106,2)</f>
        <v>0</v>
      </c>
      <c r="R106" s="188"/>
      <c r="S106" s="188" t="s">
        <v>114</v>
      </c>
      <c r="T106" s="189" t="s">
        <v>114</v>
      </c>
      <c r="U106" s="157">
        <v>0.39</v>
      </c>
      <c r="V106" s="157">
        <f>ROUND(E106*U106,2)</f>
        <v>2.46</v>
      </c>
      <c r="W106" s="157"/>
      <c r="X106" s="157" t="s">
        <v>227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228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9" t="s">
        <v>109</v>
      </c>
      <c r="B107" s="170" t="s">
        <v>76</v>
      </c>
      <c r="C107" s="191" t="s">
        <v>77</v>
      </c>
      <c r="D107" s="171"/>
      <c r="E107" s="172"/>
      <c r="F107" s="173"/>
      <c r="G107" s="173">
        <f>SUMIF(AG108:AG123,"&lt;&gt;NOR",G108:G123)</f>
        <v>0</v>
      </c>
      <c r="H107" s="173"/>
      <c r="I107" s="173">
        <f>SUM(I108:I123)</f>
        <v>0</v>
      </c>
      <c r="J107" s="173"/>
      <c r="K107" s="173">
        <f>SUM(K108:K123)</f>
        <v>0</v>
      </c>
      <c r="L107" s="173"/>
      <c r="M107" s="173">
        <f>SUM(M108:M123)</f>
        <v>0</v>
      </c>
      <c r="N107" s="173"/>
      <c r="O107" s="173">
        <f>SUM(O108:O123)</f>
        <v>0</v>
      </c>
      <c r="P107" s="173"/>
      <c r="Q107" s="173">
        <f>SUM(Q108:Q123)</f>
        <v>0</v>
      </c>
      <c r="R107" s="173"/>
      <c r="S107" s="173"/>
      <c r="T107" s="174"/>
      <c r="U107" s="168"/>
      <c r="V107" s="168">
        <f>SUM(V108:V123)</f>
        <v>0</v>
      </c>
      <c r="W107" s="168"/>
      <c r="X107" s="168"/>
      <c r="AG107" t="s">
        <v>110</v>
      </c>
    </row>
    <row r="108" spans="1:60" outlineLevel="1" x14ac:dyDescent="0.2">
      <c r="A108" s="183">
        <v>18</v>
      </c>
      <c r="B108" s="184" t="s">
        <v>273</v>
      </c>
      <c r="C108" s="199" t="s">
        <v>274</v>
      </c>
      <c r="D108" s="185" t="s">
        <v>203</v>
      </c>
      <c r="E108" s="186">
        <v>12</v>
      </c>
      <c r="F108" s="187"/>
      <c r="G108" s="188">
        <f t="shared" ref="G108:G123" si="0">ROUND(E108*F108,2)</f>
        <v>0</v>
      </c>
      <c r="H108" s="187"/>
      <c r="I108" s="188">
        <f t="shared" ref="I108:I123" si="1">ROUND(E108*H108,2)</f>
        <v>0</v>
      </c>
      <c r="J108" s="187"/>
      <c r="K108" s="188">
        <f t="shared" ref="K108:K123" si="2">ROUND(E108*J108,2)</f>
        <v>0</v>
      </c>
      <c r="L108" s="188">
        <v>21</v>
      </c>
      <c r="M108" s="188">
        <f t="shared" ref="M108:M123" si="3">G108*(1+L108/100)</f>
        <v>0</v>
      </c>
      <c r="N108" s="188">
        <v>0</v>
      </c>
      <c r="O108" s="188">
        <f t="shared" ref="O108:O123" si="4">ROUND(E108*N108,2)</f>
        <v>0</v>
      </c>
      <c r="P108" s="188">
        <v>0</v>
      </c>
      <c r="Q108" s="188">
        <f t="shared" ref="Q108:Q123" si="5">ROUND(E108*P108,2)</f>
        <v>0</v>
      </c>
      <c r="R108" s="188"/>
      <c r="S108" s="188" t="s">
        <v>207</v>
      </c>
      <c r="T108" s="189" t="s">
        <v>208</v>
      </c>
      <c r="U108" s="157">
        <v>0</v>
      </c>
      <c r="V108" s="157">
        <f t="shared" ref="V108:V123" si="6">ROUND(E108*U108,2)</f>
        <v>0</v>
      </c>
      <c r="W108" s="157"/>
      <c r="X108" s="157" t="s">
        <v>115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275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83">
        <v>19</v>
      </c>
      <c r="B109" s="184" t="s">
        <v>276</v>
      </c>
      <c r="C109" s="199" t="s">
        <v>277</v>
      </c>
      <c r="D109" s="185" t="s">
        <v>203</v>
      </c>
      <c r="E109" s="186">
        <v>8</v>
      </c>
      <c r="F109" s="187"/>
      <c r="G109" s="188">
        <f t="shared" si="0"/>
        <v>0</v>
      </c>
      <c r="H109" s="187"/>
      <c r="I109" s="188">
        <f t="shared" si="1"/>
        <v>0</v>
      </c>
      <c r="J109" s="187"/>
      <c r="K109" s="188">
        <f t="shared" si="2"/>
        <v>0</v>
      </c>
      <c r="L109" s="188">
        <v>21</v>
      </c>
      <c r="M109" s="188">
        <f t="shared" si="3"/>
        <v>0</v>
      </c>
      <c r="N109" s="188">
        <v>0</v>
      </c>
      <c r="O109" s="188">
        <f t="shared" si="4"/>
        <v>0</v>
      </c>
      <c r="P109" s="188">
        <v>0</v>
      </c>
      <c r="Q109" s="188">
        <f t="shared" si="5"/>
        <v>0</v>
      </c>
      <c r="R109" s="188"/>
      <c r="S109" s="188" t="s">
        <v>207</v>
      </c>
      <c r="T109" s="189" t="s">
        <v>208</v>
      </c>
      <c r="U109" s="157">
        <v>0</v>
      </c>
      <c r="V109" s="157">
        <f t="shared" si="6"/>
        <v>0</v>
      </c>
      <c r="W109" s="157"/>
      <c r="X109" s="157" t="s">
        <v>115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275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83">
        <v>20</v>
      </c>
      <c r="B110" s="184" t="s">
        <v>278</v>
      </c>
      <c r="C110" s="199" t="s">
        <v>279</v>
      </c>
      <c r="D110" s="185" t="s">
        <v>203</v>
      </c>
      <c r="E110" s="186">
        <v>6</v>
      </c>
      <c r="F110" s="187"/>
      <c r="G110" s="188">
        <f t="shared" si="0"/>
        <v>0</v>
      </c>
      <c r="H110" s="187"/>
      <c r="I110" s="188">
        <f t="shared" si="1"/>
        <v>0</v>
      </c>
      <c r="J110" s="187"/>
      <c r="K110" s="188">
        <f t="shared" si="2"/>
        <v>0</v>
      </c>
      <c r="L110" s="188">
        <v>21</v>
      </c>
      <c r="M110" s="188">
        <f t="shared" si="3"/>
        <v>0</v>
      </c>
      <c r="N110" s="188">
        <v>0</v>
      </c>
      <c r="O110" s="188">
        <f t="shared" si="4"/>
        <v>0</v>
      </c>
      <c r="P110" s="188">
        <v>0</v>
      </c>
      <c r="Q110" s="188">
        <f t="shared" si="5"/>
        <v>0</v>
      </c>
      <c r="R110" s="188"/>
      <c r="S110" s="188" t="s">
        <v>207</v>
      </c>
      <c r="T110" s="189" t="s">
        <v>208</v>
      </c>
      <c r="U110" s="157">
        <v>0</v>
      </c>
      <c r="V110" s="157">
        <f t="shared" si="6"/>
        <v>0</v>
      </c>
      <c r="W110" s="157"/>
      <c r="X110" s="157" t="s">
        <v>115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275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83">
        <v>21</v>
      </c>
      <c r="B111" s="184" t="s">
        <v>280</v>
      </c>
      <c r="C111" s="199" t="s">
        <v>281</v>
      </c>
      <c r="D111" s="185" t="s">
        <v>282</v>
      </c>
      <c r="E111" s="186">
        <v>19</v>
      </c>
      <c r="F111" s="187"/>
      <c r="G111" s="188">
        <f t="shared" si="0"/>
        <v>0</v>
      </c>
      <c r="H111" s="187"/>
      <c r="I111" s="188">
        <f t="shared" si="1"/>
        <v>0</v>
      </c>
      <c r="J111" s="187"/>
      <c r="K111" s="188">
        <f t="shared" si="2"/>
        <v>0</v>
      </c>
      <c r="L111" s="188">
        <v>21</v>
      </c>
      <c r="M111" s="188">
        <f t="shared" si="3"/>
        <v>0</v>
      </c>
      <c r="N111" s="188">
        <v>0</v>
      </c>
      <c r="O111" s="188">
        <f t="shared" si="4"/>
        <v>0</v>
      </c>
      <c r="P111" s="188">
        <v>0</v>
      </c>
      <c r="Q111" s="188">
        <f t="shared" si="5"/>
        <v>0</v>
      </c>
      <c r="R111" s="188"/>
      <c r="S111" s="188" t="s">
        <v>207</v>
      </c>
      <c r="T111" s="189" t="s">
        <v>208</v>
      </c>
      <c r="U111" s="157">
        <v>0</v>
      </c>
      <c r="V111" s="157">
        <f t="shared" si="6"/>
        <v>0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275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33.75" outlineLevel="1" x14ac:dyDescent="0.2">
      <c r="A112" s="183">
        <v>22</v>
      </c>
      <c r="B112" s="184" t="s">
        <v>283</v>
      </c>
      <c r="C112" s="199" t="s">
        <v>284</v>
      </c>
      <c r="D112" s="185" t="s">
        <v>282</v>
      </c>
      <c r="E112" s="186">
        <v>1</v>
      </c>
      <c r="F112" s="187"/>
      <c r="G112" s="188">
        <f t="shared" si="0"/>
        <v>0</v>
      </c>
      <c r="H112" s="187"/>
      <c r="I112" s="188">
        <f t="shared" si="1"/>
        <v>0</v>
      </c>
      <c r="J112" s="187"/>
      <c r="K112" s="188">
        <f t="shared" si="2"/>
        <v>0</v>
      </c>
      <c r="L112" s="188">
        <v>21</v>
      </c>
      <c r="M112" s="188">
        <f t="shared" si="3"/>
        <v>0</v>
      </c>
      <c r="N112" s="188">
        <v>0</v>
      </c>
      <c r="O112" s="188">
        <f t="shared" si="4"/>
        <v>0</v>
      </c>
      <c r="P112" s="188">
        <v>0</v>
      </c>
      <c r="Q112" s="188">
        <f t="shared" si="5"/>
        <v>0</v>
      </c>
      <c r="R112" s="188"/>
      <c r="S112" s="188" t="s">
        <v>207</v>
      </c>
      <c r="T112" s="189" t="s">
        <v>208</v>
      </c>
      <c r="U112" s="157">
        <v>0</v>
      </c>
      <c r="V112" s="157">
        <f t="shared" si="6"/>
        <v>0</v>
      </c>
      <c r="W112" s="157"/>
      <c r="X112" s="157" t="s">
        <v>152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285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83">
        <v>23</v>
      </c>
      <c r="B113" s="184" t="s">
        <v>286</v>
      </c>
      <c r="C113" s="199" t="s">
        <v>287</v>
      </c>
      <c r="D113" s="185" t="s">
        <v>282</v>
      </c>
      <c r="E113" s="186">
        <v>1</v>
      </c>
      <c r="F113" s="187"/>
      <c r="G113" s="188">
        <f t="shared" si="0"/>
        <v>0</v>
      </c>
      <c r="H113" s="187"/>
      <c r="I113" s="188">
        <f t="shared" si="1"/>
        <v>0</v>
      </c>
      <c r="J113" s="187"/>
      <c r="K113" s="188">
        <f t="shared" si="2"/>
        <v>0</v>
      </c>
      <c r="L113" s="188">
        <v>21</v>
      </c>
      <c r="M113" s="188">
        <f t="shared" si="3"/>
        <v>0</v>
      </c>
      <c r="N113" s="188">
        <v>0</v>
      </c>
      <c r="O113" s="188">
        <f t="shared" si="4"/>
        <v>0</v>
      </c>
      <c r="P113" s="188">
        <v>0</v>
      </c>
      <c r="Q113" s="188">
        <f t="shared" si="5"/>
        <v>0</v>
      </c>
      <c r="R113" s="188"/>
      <c r="S113" s="188" t="s">
        <v>207</v>
      </c>
      <c r="T113" s="189" t="s">
        <v>208</v>
      </c>
      <c r="U113" s="157">
        <v>0</v>
      </c>
      <c r="V113" s="157">
        <f t="shared" si="6"/>
        <v>0</v>
      </c>
      <c r="W113" s="157"/>
      <c r="X113" s="157" t="s">
        <v>152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285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83">
        <v>24</v>
      </c>
      <c r="B114" s="184" t="s">
        <v>288</v>
      </c>
      <c r="C114" s="199" t="s">
        <v>289</v>
      </c>
      <c r="D114" s="185" t="s">
        <v>203</v>
      </c>
      <c r="E114" s="186">
        <v>8</v>
      </c>
      <c r="F114" s="187"/>
      <c r="G114" s="188">
        <f t="shared" si="0"/>
        <v>0</v>
      </c>
      <c r="H114" s="187"/>
      <c r="I114" s="188">
        <f t="shared" si="1"/>
        <v>0</v>
      </c>
      <c r="J114" s="187"/>
      <c r="K114" s="188">
        <f t="shared" si="2"/>
        <v>0</v>
      </c>
      <c r="L114" s="188">
        <v>21</v>
      </c>
      <c r="M114" s="188">
        <f t="shared" si="3"/>
        <v>0</v>
      </c>
      <c r="N114" s="188">
        <v>0</v>
      </c>
      <c r="O114" s="188">
        <f t="shared" si="4"/>
        <v>0</v>
      </c>
      <c r="P114" s="188">
        <v>0</v>
      </c>
      <c r="Q114" s="188">
        <f t="shared" si="5"/>
        <v>0</v>
      </c>
      <c r="R114" s="188"/>
      <c r="S114" s="188" t="s">
        <v>207</v>
      </c>
      <c r="T114" s="189" t="s">
        <v>208</v>
      </c>
      <c r="U114" s="157">
        <v>0</v>
      </c>
      <c r="V114" s="157">
        <f t="shared" si="6"/>
        <v>0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275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83">
        <v>25</v>
      </c>
      <c r="B115" s="184" t="s">
        <v>290</v>
      </c>
      <c r="C115" s="199" t="s">
        <v>291</v>
      </c>
      <c r="D115" s="185" t="s">
        <v>203</v>
      </c>
      <c r="E115" s="186">
        <v>10</v>
      </c>
      <c r="F115" s="187"/>
      <c r="G115" s="188">
        <f t="shared" si="0"/>
        <v>0</v>
      </c>
      <c r="H115" s="187"/>
      <c r="I115" s="188">
        <f t="shared" si="1"/>
        <v>0</v>
      </c>
      <c r="J115" s="187"/>
      <c r="K115" s="188">
        <f t="shared" si="2"/>
        <v>0</v>
      </c>
      <c r="L115" s="188">
        <v>21</v>
      </c>
      <c r="M115" s="188">
        <f t="shared" si="3"/>
        <v>0</v>
      </c>
      <c r="N115" s="188">
        <v>0</v>
      </c>
      <c r="O115" s="188">
        <f t="shared" si="4"/>
        <v>0</v>
      </c>
      <c r="P115" s="188">
        <v>0</v>
      </c>
      <c r="Q115" s="188">
        <f t="shared" si="5"/>
        <v>0</v>
      </c>
      <c r="R115" s="188"/>
      <c r="S115" s="188" t="s">
        <v>207</v>
      </c>
      <c r="T115" s="189" t="s">
        <v>208</v>
      </c>
      <c r="U115" s="157">
        <v>0</v>
      </c>
      <c r="V115" s="157">
        <f t="shared" si="6"/>
        <v>0</v>
      </c>
      <c r="W115" s="157"/>
      <c r="X115" s="157" t="s">
        <v>115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275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83">
        <v>26</v>
      </c>
      <c r="B116" s="184" t="s">
        <v>292</v>
      </c>
      <c r="C116" s="199" t="s">
        <v>293</v>
      </c>
      <c r="D116" s="185" t="s">
        <v>203</v>
      </c>
      <c r="E116" s="186">
        <v>15</v>
      </c>
      <c r="F116" s="187"/>
      <c r="G116" s="188">
        <f t="shared" si="0"/>
        <v>0</v>
      </c>
      <c r="H116" s="187"/>
      <c r="I116" s="188">
        <f t="shared" si="1"/>
        <v>0</v>
      </c>
      <c r="J116" s="187"/>
      <c r="K116" s="188">
        <f t="shared" si="2"/>
        <v>0</v>
      </c>
      <c r="L116" s="188">
        <v>21</v>
      </c>
      <c r="M116" s="188">
        <f t="shared" si="3"/>
        <v>0</v>
      </c>
      <c r="N116" s="188">
        <v>0</v>
      </c>
      <c r="O116" s="188">
        <f t="shared" si="4"/>
        <v>0</v>
      </c>
      <c r="P116" s="188">
        <v>0</v>
      </c>
      <c r="Q116" s="188">
        <f t="shared" si="5"/>
        <v>0</v>
      </c>
      <c r="R116" s="188"/>
      <c r="S116" s="188" t="s">
        <v>207</v>
      </c>
      <c r="T116" s="189" t="s">
        <v>208</v>
      </c>
      <c r="U116" s="157">
        <v>0</v>
      </c>
      <c r="V116" s="157">
        <f t="shared" si="6"/>
        <v>0</v>
      </c>
      <c r="W116" s="157"/>
      <c r="X116" s="157" t="s">
        <v>115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275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83">
        <v>27</v>
      </c>
      <c r="B117" s="184" t="s">
        <v>294</v>
      </c>
      <c r="C117" s="199" t="s">
        <v>295</v>
      </c>
      <c r="D117" s="185" t="s">
        <v>203</v>
      </c>
      <c r="E117" s="186">
        <v>5</v>
      </c>
      <c r="F117" s="187"/>
      <c r="G117" s="188">
        <f t="shared" si="0"/>
        <v>0</v>
      </c>
      <c r="H117" s="187"/>
      <c r="I117" s="188">
        <f t="shared" si="1"/>
        <v>0</v>
      </c>
      <c r="J117" s="187"/>
      <c r="K117" s="188">
        <f t="shared" si="2"/>
        <v>0</v>
      </c>
      <c r="L117" s="188">
        <v>21</v>
      </c>
      <c r="M117" s="188">
        <f t="shared" si="3"/>
        <v>0</v>
      </c>
      <c r="N117" s="188">
        <v>0</v>
      </c>
      <c r="O117" s="188">
        <f t="shared" si="4"/>
        <v>0</v>
      </c>
      <c r="P117" s="188">
        <v>0</v>
      </c>
      <c r="Q117" s="188">
        <f t="shared" si="5"/>
        <v>0</v>
      </c>
      <c r="R117" s="188"/>
      <c r="S117" s="188" t="s">
        <v>207</v>
      </c>
      <c r="T117" s="189" t="s">
        <v>208</v>
      </c>
      <c r="U117" s="157">
        <v>0</v>
      </c>
      <c r="V117" s="157">
        <f t="shared" si="6"/>
        <v>0</v>
      </c>
      <c r="W117" s="157"/>
      <c r="X117" s="157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275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83">
        <v>28</v>
      </c>
      <c r="B118" s="184" t="s">
        <v>296</v>
      </c>
      <c r="C118" s="199" t="s">
        <v>297</v>
      </c>
      <c r="D118" s="185" t="s">
        <v>282</v>
      </c>
      <c r="E118" s="186">
        <v>6</v>
      </c>
      <c r="F118" s="187"/>
      <c r="G118" s="188">
        <f t="shared" si="0"/>
        <v>0</v>
      </c>
      <c r="H118" s="187"/>
      <c r="I118" s="188">
        <f t="shared" si="1"/>
        <v>0</v>
      </c>
      <c r="J118" s="187"/>
      <c r="K118" s="188">
        <f t="shared" si="2"/>
        <v>0</v>
      </c>
      <c r="L118" s="188">
        <v>21</v>
      </c>
      <c r="M118" s="188">
        <f t="shared" si="3"/>
        <v>0</v>
      </c>
      <c r="N118" s="188">
        <v>0</v>
      </c>
      <c r="O118" s="188">
        <f t="shared" si="4"/>
        <v>0</v>
      </c>
      <c r="P118" s="188">
        <v>0</v>
      </c>
      <c r="Q118" s="188">
        <f t="shared" si="5"/>
        <v>0</v>
      </c>
      <c r="R118" s="188"/>
      <c r="S118" s="188" t="s">
        <v>207</v>
      </c>
      <c r="T118" s="189" t="s">
        <v>208</v>
      </c>
      <c r="U118" s="157">
        <v>0</v>
      </c>
      <c r="V118" s="157">
        <f t="shared" si="6"/>
        <v>0</v>
      </c>
      <c r="W118" s="157"/>
      <c r="X118" s="157" t="s">
        <v>115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275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83">
        <v>29</v>
      </c>
      <c r="B119" s="184" t="s">
        <v>298</v>
      </c>
      <c r="C119" s="199" t="s">
        <v>299</v>
      </c>
      <c r="D119" s="185" t="s">
        <v>282</v>
      </c>
      <c r="E119" s="186">
        <v>1</v>
      </c>
      <c r="F119" s="187"/>
      <c r="G119" s="188">
        <f t="shared" si="0"/>
        <v>0</v>
      </c>
      <c r="H119" s="187"/>
      <c r="I119" s="188">
        <f t="shared" si="1"/>
        <v>0</v>
      </c>
      <c r="J119" s="187"/>
      <c r="K119" s="188">
        <f t="shared" si="2"/>
        <v>0</v>
      </c>
      <c r="L119" s="188">
        <v>21</v>
      </c>
      <c r="M119" s="188">
        <f t="shared" si="3"/>
        <v>0</v>
      </c>
      <c r="N119" s="188">
        <v>0</v>
      </c>
      <c r="O119" s="188">
        <f t="shared" si="4"/>
        <v>0</v>
      </c>
      <c r="P119" s="188">
        <v>0</v>
      </c>
      <c r="Q119" s="188">
        <f t="shared" si="5"/>
        <v>0</v>
      </c>
      <c r="R119" s="188"/>
      <c r="S119" s="188" t="s">
        <v>207</v>
      </c>
      <c r="T119" s="189" t="s">
        <v>208</v>
      </c>
      <c r="U119" s="157">
        <v>0</v>
      </c>
      <c r="V119" s="157">
        <f t="shared" si="6"/>
        <v>0</v>
      </c>
      <c r="W119" s="157"/>
      <c r="X119" s="157" t="s">
        <v>152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285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83">
        <v>30</v>
      </c>
      <c r="B120" s="184" t="s">
        <v>300</v>
      </c>
      <c r="C120" s="199" t="s">
        <v>301</v>
      </c>
      <c r="D120" s="185" t="s">
        <v>302</v>
      </c>
      <c r="E120" s="186">
        <v>1</v>
      </c>
      <c r="F120" s="187"/>
      <c r="G120" s="188">
        <f t="shared" si="0"/>
        <v>0</v>
      </c>
      <c r="H120" s="187"/>
      <c r="I120" s="188">
        <f t="shared" si="1"/>
        <v>0</v>
      </c>
      <c r="J120" s="187"/>
      <c r="K120" s="188">
        <f t="shared" si="2"/>
        <v>0</v>
      </c>
      <c r="L120" s="188">
        <v>21</v>
      </c>
      <c r="M120" s="188">
        <f t="shared" si="3"/>
        <v>0</v>
      </c>
      <c r="N120" s="188">
        <v>0</v>
      </c>
      <c r="O120" s="188">
        <f t="shared" si="4"/>
        <v>0</v>
      </c>
      <c r="P120" s="188">
        <v>0</v>
      </c>
      <c r="Q120" s="188">
        <f t="shared" si="5"/>
        <v>0</v>
      </c>
      <c r="R120" s="188"/>
      <c r="S120" s="188" t="s">
        <v>207</v>
      </c>
      <c r="T120" s="189" t="s">
        <v>208</v>
      </c>
      <c r="U120" s="157">
        <v>0</v>
      </c>
      <c r="V120" s="157">
        <f t="shared" si="6"/>
        <v>0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275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83">
        <v>31</v>
      </c>
      <c r="B121" s="184" t="s">
        <v>303</v>
      </c>
      <c r="C121" s="199" t="s">
        <v>304</v>
      </c>
      <c r="D121" s="185" t="s">
        <v>302</v>
      </c>
      <c r="E121" s="186">
        <v>1</v>
      </c>
      <c r="F121" s="187"/>
      <c r="G121" s="188">
        <f t="shared" si="0"/>
        <v>0</v>
      </c>
      <c r="H121" s="187"/>
      <c r="I121" s="188">
        <f t="shared" si="1"/>
        <v>0</v>
      </c>
      <c r="J121" s="187"/>
      <c r="K121" s="188">
        <f t="shared" si="2"/>
        <v>0</v>
      </c>
      <c r="L121" s="188">
        <v>21</v>
      </c>
      <c r="M121" s="188">
        <f t="shared" si="3"/>
        <v>0</v>
      </c>
      <c r="N121" s="188">
        <v>0</v>
      </c>
      <c r="O121" s="188">
        <f t="shared" si="4"/>
        <v>0</v>
      </c>
      <c r="P121" s="188">
        <v>0</v>
      </c>
      <c r="Q121" s="188">
        <f t="shared" si="5"/>
        <v>0</v>
      </c>
      <c r="R121" s="188"/>
      <c r="S121" s="188" t="s">
        <v>207</v>
      </c>
      <c r="T121" s="189" t="s">
        <v>208</v>
      </c>
      <c r="U121" s="157">
        <v>0</v>
      </c>
      <c r="V121" s="157">
        <f t="shared" si="6"/>
        <v>0</v>
      </c>
      <c r="W121" s="157"/>
      <c r="X121" s="157" t="s">
        <v>115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275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83">
        <v>32</v>
      </c>
      <c r="B122" s="184" t="s">
        <v>305</v>
      </c>
      <c r="C122" s="199" t="s">
        <v>306</v>
      </c>
      <c r="D122" s="185" t="s">
        <v>302</v>
      </c>
      <c r="E122" s="186">
        <v>1</v>
      </c>
      <c r="F122" s="187"/>
      <c r="G122" s="188">
        <f t="shared" si="0"/>
        <v>0</v>
      </c>
      <c r="H122" s="187"/>
      <c r="I122" s="188">
        <f t="shared" si="1"/>
        <v>0</v>
      </c>
      <c r="J122" s="187"/>
      <c r="K122" s="188">
        <f t="shared" si="2"/>
        <v>0</v>
      </c>
      <c r="L122" s="188">
        <v>21</v>
      </c>
      <c r="M122" s="188">
        <f t="shared" si="3"/>
        <v>0</v>
      </c>
      <c r="N122" s="188">
        <v>0</v>
      </c>
      <c r="O122" s="188">
        <f t="shared" si="4"/>
        <v>0</v>
      </c>
      <c r="P122" s="188">
        <v>0</v>
      </c>
      <c r="Q122" s="188">
        <f t="shared" si="5"/>
        <v>0</v>
      </c>
      <c r="R122" s="188"/>
      <c r="S122" s="188" t="s">
        <v>207</v>
      </c>
      <c r="T122" s="189" t="s">
        <v>208</v>
      </c>
      <c r="U122" s="157">
        <v>0</v>
      </c>
      <c r="V122" s="157">
        <f t="shared" si="6"/>
        <v>0</v>
      </c>
      <c r="W122" s="157"/>
      <c r="X122" s="157" t="s">
        <v>152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285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83">
        <v>33</v>
      </c>
      <c r="B123" s="184" t="s">
        <v>307</v>
      </c>
      <c r="C123" s="199" t="s">
        <v>308</v>
      </c>
      <c r="D123" s="185" t="s">
        <v>302</v>
      </c>
      <c r="E123" s="186">
        <v>1</v>
      </c>
      <c r="F123" s="187"/>
      <c r="G123" s="188">
        <f t="shared" si="0"/>
        <v>0</v>
      </c>
      <c r="H123" s="187"/>
      <c r="I123" s="188">
        <f t="shared" si="1"/>
        <v>0</v>
      </c>
      <c r="J123" s="187"/>
      <c r="K123" s="188">
        <f t="shared" si="2"/>
        <v>0</v>
      </c>
      <c r="L123" s="188">
        <v>21</v>
      </c>
      <c r="M123" s="188">
        <f t="shared" si="3"/>
        <v>0</v>
      </c>
      <c r="N123" s="188">
        <v>0</v>
      </c>
      <c r="O123" s="188">
        <f t="shared" si="4"/>
        <v>0</v>
      </c>
      <c r="P123" s="188">
        <v>0</v>
      </c>
      <c r="Q123" s="188">
        <f t="shared" si="5"/>
        <v>0</v>
      </c>
      <c r="R123" s="188"/>
      <c r="S123" s="188" t="s">
        <v>207</v>
      </c>
      <c r="T123" s="189" t="s">
        <v>208</v>
      </c>
      <c r="U123" s="157">
        <v>0</v>
      </c>
      <c r="V123" s="157">
        <f t="shared" si="6"/>
        <v>0</v>
      </c>
      <c r="W123" s="157"/>
      <c r="X123" s="157" t="s">
        <v>152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285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x14ac:dyDescent="0.2">
      <c r="A124" s="169" t="s">
        <v>109</v>
      </c>
      <c r="B124" s="170" t="s">
        <v>78</v>
      </c>
      <c r="C124" s="191" t="s">
        <v>79</v>
      </c>
      <c r="D124" s="171"/>
      <c r="E124" s="172"/>
      <c r="F124" s="173"/>
      <c r="G124" s="173">
        <f>SUMIF(AG125:AG130,"&lt;&gt;NOR",G125:G130)</f>
        <v>0</v>
      </c>
      <c r="H124" s="173"/>
      <c r="I124" s="173">
        <f>SUM(I125:I130)</f>
        <v>0</v>
      </c>
      <c r="J124" s="173"/>
      <c r="K124" s="173">
        <f>SUM(K125:K130)</f>
        <v>0</v>
      </c>
      <c r="L124" s="173"/>
      <c r="M124" s="173">
        <f>SUM(M125:M130)</f>
        <v>0</v>
      </c>
      <c r="N124" s="173"/>
      <c r="O124" s="173">
        <f>SUM(O125:O130)</f>
        <v>0</v>
      </c>
      <c r="P124" s="173"/>
      <c r="Q124" s="173">
        <f>SUM(Q125:Q130)</f>
        <v>0</v>
      </c>
      <c r="R124" s="173"/>
      <c r="S124" s="173"/>
      <c r="T124" s="174"/>
      <c r="U124" s="168"/>
      <c r="V124" s="168">
        <f>SUM(V125:V130)</f>
        <v>0.28000000000000003</v>
      </c>
      <c r="W124" s="168"/>
      <c r="X124" s="168"/>
      <c r="AG124" t="s">
        <v>110</v>
      </c>
    </row>
    <row r="125" spans="1:60" ht="22.5" outlineLevel="1" x14ac:dyDescent="0.2">
      <c r="A125" s="175">
        <v>34</v>
      </c>
      <c r="B125" s="176" t="s">
        <v>309</v>
      </c>
      <c r="C125" s="192" t="s">
        <v>310</v>
      </c>
      <c r="D125" s="177" t="s">
        <v>203</v>
      </c>
      <c r="E125" s="178">
        <v>10.835000000000001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6.0000000000000002E-5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2.5999999999999999E-2</v>
      </c>
      <c r="V125" s="157">
        <f>ROUND(E125*U125,2)</f>
        <v>0.28000000000000003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93" t="s">
        <v>249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3" t="s">
        <v>250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93" t="s">
        <v>311</v>
      </c>
      <c r="D128" s="158"/>
      <c r="E128" s="159">
        <v>9.85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4" t="s">
        <v>121</v>
      </c>
      <c r="D129" s="160"/>
      <c r="E129" s="161">
        <v>9.85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5" t="s">
        <v>312</v>
      </c>
      <c r="D130" s="162"/>
      <c r="E130" s="163">
        <v>0.98499999999999999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4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9" t="s">
        <v>109</v>
      </c>
      <c r="B131" s="170" t="s">
        <v>80</v>
      </c>
      <c r="C131" s="191" t="s">
        <v>81</v>
      </c>
      <c r="D131" s="171"/>
      <c r="E131" s="172"/>
      <c r="F131" s="173"/>
      <c r="G131" s="173">
        <f>SUMIF(AG132:AG139,"&lt;&gt;NOR",G132:G139)</f>
        <v>0</v>
      </c>
      <c r="H131" s="173"/>
      <c r="I131" s="173">
        <f>SUM(I132:I139)</f>
        <v>0</v>
      </c>
      <c r="J131" s="173"/>
      <c r="K131" s="173">
        <f>SUM(K132:K139)</f>
        <v>0</v>
      </c>
      <c r="L131" s="173"/>
      <c r="M131" s="173">
        <f>SUM(M132:M139)</f>
        <v>0</v>
      </c>
      <c r="N131" s="173"/>
      <c r="O131" s="173">
        <f>SUM(O132:O139)</f>
        <v>0</v>
      </c>
      <c r="P131" s="173"/>
      <c r="Q131" s="173">
        <f>SUM(Q132:Q139)</f>
        <v>0</v>
      </c>
      <c r="R131" s="173"/>
      <c r="S131" s="173"/>
      <c r="T131" s="174"/>
      <c r="U131" s="168"/>
      <c r="V131" s="168">
        <f>SUM(V132:V139)</f>
        <v>25.83</v>
      </c>
      <c r="W131" s="168"/>
      <c r="X131" s="168"/>
      <c r="AG131" t="s">
        <v>110</v>
      </c>
    </row>
    <row r="132" spans="1:60" outlineLevel="1" x14ac:dyDescent="0.2">
      <c r="A132" s="175">
        <v>35</v>
      </c>
      <c r="B132" s="176" t="s">
        <v>229</v>
      </c>
      <c r="C132" s="192" t="s">
        <v>230</v>
      </c>
      <c r="D132" s="177" t="s">
        <v>150</v>
      </c>
      <c r="E132" s="178">
        <v>5.4421299999999997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0</v>
      </c>
      <c r="O132" s="180">
        <f>ROUND(E132*N132,2)</f>
        <v>0</v>
      </c>
      <c r="P132" s="180">
        <v>0</v>
      </c>
      <c r="Q132" s="180">
        <f>ROUND(E132*P132,2)</f>
        <v>0</v>
      </c>
      <c r="R132" s="180"/>
      <c r="S132" s="180" t="s">
        <v>114</v>
      </c>
      <c r="T132" s="181" t="s">
        <v>114</v>
      </c>
      <c r="U132" s="157">
        <v>0.752</v>
      </c>
      <c r="V132" s="157">
        <f>ROUND(E132*U132,2)</f>
        <v>4.09</v>
      </c>
      <c r="W132" s="157"/>
      <c r="X132" s="157" t="s">
        <v>231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232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ht="22.5" outlineLevel="1" x14ac:dyDescent="0.2">
      <c r="A133" s="155"/>
      <c r="B133" s="156"/>
      <c r="C133" s="274" t="s">
        <v>233</v>
      </c>
      <c r="D133" s="275"/>
      <c r="E133" s="275"/>
      <c r="F133" s="275"/>
      <c r="G133" s="275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134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82" t="str">
        <f>C133</f>
        <v>S naložením suti nebo vybouraných hmot do dopravního prostředku a na jejich vyložením, popřípadě přeložením na normální dopravní prostředek.</v>
      </c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83">
        <v>36</v>
      </c>
      <c r="B134" s="184" t="s">
        <v>234</v>
      </c>
      <c r="C134" s="199" t="s">
        <v>235</v>
      </c>
      <c r="D134" s="185" t="s">
        <v>150</v>
      </c>
      <c r="E134" s="186">
        <v>48.979129999999998</v>
      </c>
      <c r="F134" s="187"/>
      <c r="G134" s="188">
        <f>ROUND(E134*F134,2)</f>
        <v>0</v>
      </c>
      <c r="H134" s="187"/>
      <c r="I134" s="188">
        <f>ROUND(E134*H134,2)</f>
        <v>0</v>
      </c>
      <c r="J134" s="187"/>
      <c r="K134" s="188">
        <f>ROUND(E134*J134,2)</f>
        <v>0</v>
      </c>
      <c r="L134" s="188">
        <v>21</v>
      </c>
      <c r="M134" s="188">
        <f>G134*(1+L134/100)</f>
        <v>0</v>
      </c>
      <c r="N134" s="188">
        <v>0</v>
      </c>
      <c r="O134" s="188">
        <f>ROUND(E134*N134,2)</f>
        <v>0</v>
      </c>
      <c r="P134" s="188">
        <v>0</v>
      </c>
      <c r="Q134" s="188">
        <f>ROUND(E134*P134,2)</f>
        <v>0</v>
      </c>
      <c r="R134" s="188"/>
      <c r="S134" s="188" t="s">
        <v>114</v>
      </c>
      <c r="T134" s="189" t="s">
        <v>114</v>
      </c>
      <c r="U134" s="157">
        <v>0.36</v>
      </c>
      <c r="V134" s="157">
        <f>ROUND(E134*U134,2)</f>
        <v>17.63</v>
      </c>
      <c r="W134" s="157"/>
      <c r="X134" s="157" t="s">
        <v>231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232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83">
        <v>37</v>
      </c>
      <c r="B135" s="184" t="s">
        <v>236</v>
      </c>
      <c r="C135" s="199" t="s">
        <v>237</v>
      </c>
      <c r="D135" s="185" t="s">
        <v>150</v>
      </c>
      <c r="E135" s="186">
        <v>5.4421299999999997</v>
      </c>
      <c r="F135" s="187"/>
      <c r="G135" s="188">
        <f>ROUND(E135*F135,2)</f>
        <v>0</v>
      </c>
      <c r="H135" s="187"/>
      <c r="I135" s="188">
        <f>ROUND(E135*H135,2)</f>
        <v>0</v>
      </c>
      <c r="J135" s="187"/>
      <c r="K135" s="188">
        <f>ROUND(E135*J135,2)</f>
        <v>0</v>
      </c>
      <c r="L135" s="188">
        <v>21</v>
      </c>
      <c r="M135" s="188">
        <f>G135*(1+L135/100)</f>
        <v>0</v>
      </c>
      <c r="N135" s="188">
        <v>0</v>
      </c>
      <c r="O135" s="188">
        <f>ROUND(E135*N135,2)</f>
        <v>0</v>
      </c>
      <c r="P135" s="188">
        <v>0</v>
      </c>
      <c r="Q135" s="188">
        <f>ROUND(E135*P135,2)</f>
        <v>0</v>
      </c>
      <c r="R135" s="188"/>
      <c r="S135" s="188" t="s">
        <v>114</v>
      </c>
      <c r="T135" s="189" t="s">
        <v>114</v>
      </c>
      <c r="U135" s="157">
        <v>0.26500000000000001</v>
      </c>
      <c r="V135" s="157">
        <f>ROUND(E135*U135,2)</f>
        <v>1.44</v>
      </c>
      <c r="W135" s="157"/>
      <c r="X135" s="157" t="s">
        <v>231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232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5">
        <v>38</v>
      </c>
      <c r="B136" s="176" t="s">
        <v>238</v>
      </c>
      <c r="C136" s="192" t="s">
        <v>239</v>
      </c>
      <c r="D136" s="177" t="s">
        <v>150</v>
      </c>
      <c r="E136" s="178">
        <v>5.4421299999999997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80">
        <v>0</v>
      </c>
      <c r="O136" s="180">
        <f>ROUND(E136*N136,2)</f>
        <v>0</v>
      </c>
      <c r="P136" s="180">
        <v>0</v>
      </c>
      <c r="Q136" s="180">
        <f>ROUND(E136*P136,2)</f>
        <v>0</v>
      </c>
      <c r="R136" s="180"/>
      <c r="S136" s="180" t="s">
        <v>114</v>
      </c>
      <c r="T136" s="181" t="s">
        <v>114</v>
      </c>
      <c r="U136" s="157">
        <v>0.49</v>
      </c>
      <c r="V136" s="157">
        <f>ROUND(E136*U136,2)</f>
        <v>2.67</v>
      </c>
      <c r="W136" s="157"/>
      <c r="X136" s="157" t="s">
        <v>231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232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274" t="s">
        <v>240</v>
      </c>
      <c r="D137" s="275"/>
      <c r="E137" s="275"/>
      <c r="F137" s="275"/>
      <c r="G137" s="275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134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83">
        <v>39</v>
      </c>
      <c r="B138" s="184" t="s">
        <v>241</v>
      </c>
      <c r="C138" s="199" t="s">
        <v>242</v>
      </c>
      <c r="D138" s="185" t="s">
        <v>150</v>
      </c>
      <c r="E138" s="186">
        <v>103.40038</v>
      </c>
      <c r="F138" s="187"/>
      <c r="G138" s="188">
        <f>ROUND(E138*F138,2)</f>
        <v>0</v>
      </c>
      <c r="H138" s="187"/>
      <c r="I138" s="188">
        <f>ROUND(E138*H138,2)</f>
        <v>0</v>
      </c>
      <c r="J138" s="187"/>
      <c r="K138" s="188">
        <f>ROUND(E138*J138,2)</f>
        <v>0</v>
      </c>
      <c r="L138" s="188">
        <v>21</v>
      </c>
      <c r="M138" s="188">
        <f>G138*(1+L138/100)</f>
        <v>0</v>
      </c>
      <c r="N138" s="188">
        <v>0</v>
      </c>
      <c r="O138" s="188">
        <f>ROUND(E138*N138,2)</f>
        <v>0</v>
      </c>
      <c r="P138" s="188">
        <v>0</v>
      </c>
      <c r="Q138" s="188">
        <f>ROUND(E138*P138,2)</f>
        <v>0</v>
      </c>
      <c r="R138" s="188"/>
      <c r="S138" s="188" t="s">
        <v>114</v>
      </c>
      <c r="T138" s="189" t="s">
        <v>114</v>
      </c>
      <c r="U138" s="157">
        <v>0</v>
      </c>
      <c r="V138" s="157">
        <f>ROUND(E138*U138,2)</f>
        <v>0</v>
      </c>
      <c r="W138" s="157"/>
      <c r="X138" s="157" t="s">
        <v>231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232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5">
        <v>40</v>
      </c>
      <c r="B139" s="176" t="s">
        <v>243</v>
      </c>
      <c r="C139" s="192" t="s">
        <v>244</v>
      </c>
      <c r="D139" s="177" t="s">
        <v>150</v>
      </c>
      <c r="E139" s="178">
        <v>5.4421299999999997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0</v>
      </c>
      <c r="O139" s="180">
        <f>ROUND(E139*N139,2)</f>
        <v>0</v>
      </c>
      <c r="P139" s="180">
        <v>0</v>
      </c>
      <c r="Q139" s="180">
        <f>ROUND(E139*P139,2)</f>
        <v>0</v>
      </c>
      <c r="R139" s="180"/>
      <c r="S139" s="180" t="s">
        <v>114</v>
      </c>
      <c r="T139" s="181" t="s">
        <v>114</v>
      </c>
      <c r="U139" s="157">
        <v>0</v>
      </c>
      <c r="V139" s="157">
        <f>ROUND(E139*U139,2)</f>
        <v>0</v>
      </c>
      <c r="W139" s="157"/>
      <c r="X139" s="157" t="s">
        <v>231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232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x14ac:dyDescent="0.2">
      <c r="A140" s="3"/>
      <c r="B140" s="4"/>
      <c r="C140" s="200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v>15</v>
      </c>
      <c r="AF140">
        <v>21</v>
      </c>
      <c r="AG140" t="s">
        <v>96</v>
      </c>
    </row>
    <row r="141" spans="1:60" x14ac:dyDescent="0.2">
      <c r="A141" s="151"/>
      <c r="B141" s="152" t="s">
        <v>31</v>
      </c>
      <c r="C141" s="201"/>
      <c r="D141" s="153"/>
      <c r="E141" s="154"/>
      <c r="F141" s="154"/>
      <c r="G141" s="190">
        <f>G8+G92+G105+G107+G124+G131</f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f>SUMIF(L7:L139,AE140,G7:G139)</f>
        <v>0</v>
      </c>
      <c r="AF141">
        <f>SUMIF(L7:L139,AF140,G7:G139)</f>
        <v>0</v>
      </c>
      <c r="AG141" t="s">
        <v>245</v>
      </c>
    </row>
    <row r="142" spans="1:60" x14ac:dyDescent="0.2">
      <c r="A142" s="3"/>
      <c r="B142" s="4"/>
      <c r="C142" s="200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3"/>
      <c r="B143" s="4"/>
      <c r="C143" s="200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60" t="s">
        <v>246</v>
      </c>
      <c r="B144" s="260"/>
      <c r="C144" s="261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62"/>
      <c r="B145" s="263"/>
      <c r="C145" s="264"/>
      <c r="D145" s="263"/>
      <c r="E145" s="263"/>
      <c r="F145" s="263"/>
      <c r="G145" s="265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G145" t="s">
        <v>247</v>
      </c>
    </row>
    <row r="146" spans="1:33" x14ac:dyDescent="0.2">
      <c r="A146" s="266"/>
      <c r="B146" s="267"/>
      <c r="C146" s="268"/>
      <c r="D146" s="267"/>
      <c r="E146" s="267"/>
      <c r="F146" s="267"/>
      <c r="G146" s="269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66"/>
      <c r="B147" s="267"/>
      <c r="C147" s="268"/>
      <c r="D147" s="267"/>
      <c r="E147" s="267"/>
      <c r="F147" s="267"/>
      <c r="G147" s="269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66"/>
      <c r="B148" s="267"/>
      <c r="C148" s="268"/>
      <c r="D148" s="267"/>
      <c r="E148" s="267"/>
      <c r="F148" s="267"/>
      <c r="G148" s="269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70"/>
      <c r="B149" s="271"/>
      <c r="C149" s="272"/>
      <c r="D149" s="271"/>
      <c r="E149" s="271"/>
      <c r="F149" s="271"/>
      <c r="G149" s="27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3"/>
      <c r="B150" s="4"/>
      <c r="C150" s="200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C151" s="202"/>
      <c r="D151" s="10"/>
      <c r="AG151" t="s">
        <v>248</v>
      </c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45:G149"/>
    <mergeCell ref="C37:G37"/>
    <mergeCell ref="C133:G133"/>
    <mergeCell ref="C137:G137"/>
    <mergeCell ref="A1:G1"/>
    <mergeCell ref="C2:G2"/>
    <mergeCell ref="C3:G3"/>
    <mergeCell ref="C4:G4"/>
    <mergeCell ref="A144:C14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BA95F-2970-4E6C-9AE4-8D3686C58EBA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326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91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313</v>
      </c>
      <c r="C9" s="192" t="s">
        <v>314</v>
      </c>
      <c r="D9" s="177" t="s">
        <v>315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208</v>
      </c>
      <c r="U9" s="157">
        <v>0</v>
      </c>
      <c r="V9" s="157">
        <f>ROUND(E9*U9,2)</f>
        <v>0</v>
      </c>
      <c r="W9" s="157"/>
      <c r="X9" s="157" t="s">
        <v>316</v>
      </c>
      <c r="Y9" s="148"/>
      <c r="Z9" s="148"/>
      <c r="AA9" s="148"/>
      <c r="AB9" s="148"/>
      <c r="AC9" s="148"/>
      <c r="AD9" s="148"/>
      <c r="AE9" s="148"/>
      <c r="AF9" s="148"/>
      <c r="AG9" s="148" t="s">
        <v>317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318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319</v>
      </c>
      <c r="C11" s="192" t="s">
        <v>320</v>
      </c>
      <c r="D11" s="177" t="s">
        <v>315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208</v>
      </c>
      <c r="U11" s="157">
        <v>0</v>
      </c>
      <c r="V11" s="157">
        <f>ROUND(E11*U11,2)</f>
        <v>0</v>
      </c>
      <c r="W11" s="157"/>
      <c r="X11" s="157" t="s">
        <v>316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321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322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91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323</v>
      </c>
      <c r="C14" s="192" t="s">
        <v>324</v>
      </c>
      <c r="D14" s="177" t="s">
        <v>315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208</v>
      </c>
      <c r="U14" s="157">
        <v>0</v>
      </c>
      <c r="V14" s="157">
        <f>ROUND(E14*U14,2)</f>
        <v>0</v>
      </c>
      <c r="W14" s="157"/>
      <c r="X14" s="157" t="s">
        <v>316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317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325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2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201"/>
      <c r="D17" s="153"/>
      <c r="E17" s="154"/>
      <c r="F17" s="154"/>
      <c r="G17" s="190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245</v>
      </c>
    </row>
    <row r="18" spans="1:33" x14ac:dyDescent="0.2">
      <c r="A18" s="3"/>
      <c r="B18" s="4"/>
      <c r="C18" s="20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246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247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2"/>
      <c r="D27" s="10"/>
      <c r="AG27" t="s">
        <v>248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22-002.11 A01 Pol</vt:lpstr>
      <vt:lpstr>22-002.11 E01 Pol</vt:lpstr>
      <vt:lpstr>22-002.11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'22-002.11 A01 Pol'!Názvy_tisku</vt:lpstr>
      <vt:lpstr>'22-002.11 E01 Pol'!Názvy_tisku</vt:lpstr>
      <vt:lpstr>'22-002.11 O01 Pol'!Názvy_tisku</vt:lpstr>
      <vt:lpstr>oadresa</vt:lpstr>
      <vt:lpstr>Stavba!Objednatel</vt:lpstr>
      <vt:lpstr>Stavba!Objekt</vt:lpstr>
      <vt:lpstr>'22-002.11 A01 Pol'!Oblast_tisku</vt:lpstr>
      <vt:lpstr>'22-002.11 E01 Pol'!Oblast_tisku</vt:lpstr>
      <vt:lpstr>'22-002.11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2022-03-14T09:32:47Z</dcterms:modified>
</cp:coreProperties>
</file>